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05" windowHeight="4740" activeTab="0"/>
  </bookViews>
  <sheets>
    <sheet name="02.06.03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<sst xmlns="http://schemas.openxmlformats.org/spreadsheetml/2006/main" count="60" uniqueCount="31">
  <si>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Àfrica</t>
  </si>
  <si>
    <t>Amèrica</t>
  </si>
  <si>
    <t>Àsia i Oceania</t>
  </si>
  <si>
    <t>Unió Europea</t>
  </si>
  <si>
    <t>Resta d'Europa</t>
  </si>
  <si>
    <t>Total</t>
  </si>
  <si>
    <t>Edat</t>
  </si>
  <si>
    <t>Homes</t>
  </si>
  <si>
    <t>Dones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</si>
  <si>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</si>
  <si>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</si>
  <si>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</si>
  <si>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</si>
  <si>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</si>
  <si>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</si>
  <si>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</si>
  <si>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</si>
  <si>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</si>
  <si>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</si>
  <si>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</si>
  <si>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</si>
  <si>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</si>
  <si>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</si>
  <si>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</si>
  <si>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</si>
  <si>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</si>
  <si>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</si>
  <si>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+</t>
  </si>
  <si>
    <t>02.06.03 Ciutadans/es estrangers/es</t>
  </si>
  <si>
    <t>Estructura d'edats i sexe. 1/1/2013</t>
  </si>
  <si>
    <t>Font: Ajuntament de Sabadell. Gestió de la Informació.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</si>
</sst>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3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6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Q41" sqref="Q41:R41"/>
    </sheetView>
  </sheetViews>
  <sheetFormatPr defaultColWidth="11.421875" defaultRowHeight="12.75"/>
  <cols>
    <col min="1" max="1" width="7.28125" style="0" customWidth="1"/>
    <col min="2" max="3" width="6.28125" style="0" customWidth="1"/>
    <col min="4" max="4" width="0.85546875" style="0" customWidth="1"/>
    <col min="5" max="6" width="6.28125" style="0" customWidth="1"/>
    <col min="7" max="7" width="0.85546875" style="0" customWidth="1"/>
    <col min="8" max="9" width="6.28125" style="0" customWidth="1"/>
    <col min="10" max="10" width="0.85546875" style="0" customWidth="1"/>
    <col min="11" max="12" width="6.28125" style="0" customWidth="1"/>
    <col min="13" max="13" width="0.85546875" style="0" customWidth="1"/>
    <col min="14" max="15" width="6.28125" style="0" customWidth="1"/>
    <col min="16" max="16" width="0.85546875" style="0" customWidth="1"/>
    <col min="17" max="18" width="6.28125" style="0" customWidth="1"/>
    <col min="24" max="25" width="0" style="0" hidden="1" customWidth="1"/>
  </cols>
  <sheetData>
    <row r="1" spans="1:15" ht="15.75">
      <c r="A1" s="1" t="s">
        <v>28</v>
      </c>
      <c r="L1" s="19"/>
      <c r="M1" s="19"/>
      <c r="N1" s="19"/>
      <c r="O1" s="19"/>
    </row>
    <row r="2" spans="1:15" ht="15">
      <c r="A2" s="2" t="s">
        <v>29</v>
      </c>
      <c r="L2" s="19"/>
      <c r="M2" s="19"/>
      <c r="N2" s="19"/>
      <c r="O2" s="19"/>
    </row>
    <row r="3" spans="1:18" ht="12.75">
      <c r="A3" s="3"/>
      <c r="B3" s="4"/>
      <c r="C3" s="4" t="s">
        <v>0</v>
      </c>
      <c r="D3" s="5"/>
      <c r="E3" s="4"/>
      <c r="F3" s="4" t="s">
        <v>1</v>
      </c>
      <c r="G3" s="5"/>
      <c r="H3" s="4"/>
      <c r="I3" s="4" t="s">
        <v>2</v>
      </c>
      <c r="J3" s="5"/>
      <c r="K3" s="4"/>
      <c r="L3" s="4" t="s">
        <v>3</v>
      </c>
      <c r="M3" s="5"/>
      <c r="N3" s="4"/>
      <c r="O3" s="4" t="s">
        <v>4</v>
      </c>
      <c r="P3" s="5"/>
      <c r="Q3" s="4"/>
      <c r="R3" s="4" t="s">
        <v>5</v>
      </c>
    </row>
    <row r="4" spans="1:18" ht="12.75">
      <c r="A4" s="3" t="s">
        <v>6</v>
      </c>
      <c r="B4" s="6" t="s">
        <v>7</v>
      </c>
      <c r="C4" s="6" t="s">
        <v>8</v>
      </c>
      <c r="D4" s="6"/>
      <c r="E4" s="6" t="s">
        <v>7</v>
      </c>
      <c r="F4" s="6" t="s">
        <v>8</v>
      </c>
      <c r="G4" s="6"/>
      <c r="H4" s="6" t="s">
        <v>7</v>
      </c>
      <c r="I4" s="6" t="s">
        <v>8</v>
      </c>
      <c r="J4" s="6"/>
      <c r="K4" s="6" t="s">
        <v>7</v>
      </c>
      <c r="L4" s="6" t="s">
        <v>8</v>
      </c>
      <c r="M4" s="6"/>
      <c r="N4" s="6" t="s">
        <v>7</v>
      </c>
      <c r="O4" s="6" t="s">
        <v>8</v>
      </c>
      <c r="P4" s="6"/>
      <c r="Q4" s="6" t="s">
        <v>7</v>
      </c>
      <c r="R4" s="6" t="s">
        <v>8</v>
      </c>
    </row>
    <row r="5" spans="1:18" ht="12.75">
      <c r="A5" s="7" t="s">
        <v>9</v>
      </c>
      <c r="B5" s="7">
        <v>799</v>
      </c>
      <c r="C5" s="7">
        <v>705</v>
      </c>
      <c r="D5" s="7"/>
      <c r="E5" s="7">
        <v>396</v>
      </c>
      <c r="F5" s="7">
        <v>410</v>
      </c>
      <c r="G5" s="7"/>
      <c r="H5" s="20">
        <v>166</v>
      </c>
      <c r="I5" s="7">
        <v>136</v>
      </c>
      <c r="J5" s="7"/>
      <c r="K5" s="7">
        <v>51</v>
      </c>
      <c r="L5" s="7">
        <v>48</v>
      </c>
      <c r="M5" s="7"/>
      <c r="N5" s="7">
        <v>125</v>
      </c>
      <c r="O5" s="7">
        <v>151</v>
      </c>
      <c r="P5" s="7"/>
      <c r="Q5" s="12">
        <f>SUM(B5,E5,H5,K5,N5)</f>
        <v>1537</v>
      </c>
      <c r="R5" s="12">
        <f>SUM(C5,F5,I5,L5,O5)</f>
        <v>1450</v>
      </c>
    </row>
    <row r="6" spans="1:18" ht="12.75">
      <c r="A6" s="7" t="s">
        <v>10</v>
      </c>
      <c r="B6" s="9">
        <f>B5*100/SUM(B$41:C$41)</f>
        <v>10.657596371882086</v>
      </c>
      <c r="C6" s="9">
        <f>C5*100/SUM(B$41:C$41)</f>
        <v>9.40376150460184</v>
      </c>
      <c r="D6" s="9"/>
      <c r="E6" s="9">
        <f>E5*100/SUM(E$41:F$41)</f>
        <v>3.7492899072145427</v>
      </c>
      <c r="F6" s="9">
        <f>F5*100/SUM(E$41:F$41)</f>
        <v>3.881840560499905</v>
      </c>
      <c r="G6" s="9"/>
      <c r="H6" s="21">
        <f>H5*100/SUM(H$41:I$41)</f>
        <v>8.727655099894848</v>
      </c>
      <c r="I6" s="9">
        <f>I5*100/SUM(H$41:I$41)</f>
        <v>7.150368033648791</v>
      </c>
      <c r="J6" s="9"/>
      <c r="K6" s="9">
        <f>K5*100/SUM(K$41:L$41)</f>
        <v>3.388704318936877</v>
      </c>
      <c r="L6" s="9">
        <f>L5*100/SUM(K$41:L$41)</f>
        <v>3.1893687707641196</v>
      </c>
      <c r="M6" s="9"/>
      <c r="N6" s="9">
        <f>N5*100/SUM(N$41:O$41)</f>
        <v>4.573728503476033</v>
      </c>
      <c r="O6" s="9">
        <f>O5*100/SUM(N$41:O$41)</f>
        <v>5.525064032199048</v>
      </c>
      <c r="P6" s="9"/>
      <c r="Q6" s="10">
        <f>Q5*100/SUM(Q$41:R$41)</f>
        <v>6.351502128187115</v>
      </c>
      <c r="R6" s="10">
        <f>R5*100/SUM(Q$41:R$41)</f>
        <v>5.991983139799165</v>
      </c>
    </row>
    <row r="7" spans="1:18" ht="12.75">
      <c r="A7" s="7" t="s">
        <v>11</v>
      </c>
      <c r="B7" s="7">
        <v>470</v>
      </c>
      <c r="C7" s="7">
        <v>382</v>
      </c>
      <c r="D7" s="7"/>
      <c r="E7" s="7">
        <v>586</v>
      </c>
      <c r="F7" s="7">
        <v>588</v>
      </c>
      <c r="G7" s="7"/>
      <c r="H7" s="20">
        <v>80</v>
      </c>
      <c r="I7" s="7">
        <v>71</v>
      </c>
      <c r="J7" s="7"/>
      <c r="K7" s="7">
        <v>32</v>
      </c>
      <c r="L7" s="7">
        <v>37</v>
      </c>
      <c r="M7" s="7"/>
      <c r="N7" s="7">
        <v>99</v>
      </c>
      <c r="O7" s="7">
        <v>94</v>
      </c>
      <c r="P7" s="7"/>
      <c r="Q7" s="12">
        <f>SUM(B7,E7,H7,K7,N7)</f>
        <v>1267</v>
      </c>
      <c r="R7" s="12">
        <f>SUM(C7,F7,I7,L7,O7)</f>
        <v>1172</v>
      </c>
    </row>
    <row r="8" spans="1:18" ht="12.75">
      <c r="A8" s="7" t="s">
        <v>10</v>
      </c>
      <c r="B8" s="9">
        <f>B7*100/SUM(B$41:C$41)</f>
        <v>6.269174336401227</v>
      </c>
      <c r="C8" s="9">
        <f>C7*100/SUM(B$41:C$41)</f>
        <v>5.095371481926104</v>
      </c>
      <c r="D8" s="9"/>
      <c r="E8" s="9">
        <f>E7*100/SUM(E$41:F$41)</f>
        <v>5.548191630373036</v>
      </c>
      <c r="F8" s="9">
        <f>F7*100/SUM(E$41:F$41)</f>
        <v>5.5671274379852305</v>
      </c>
      <c r="G8" s="9"/>
      <c r="H8" s="21">
        <f>H7*100/SUM(H$41:I$41)</f>
        <v>4.206098843322818</v>
      </c>
      <c r="I8" s="9">
        <f>I7*100/SUM(H$41:I$41)</f>
        <v>3.732912723449001</v>
      </c>
      <c r="J8" s="9"/>
      <c r="K8" s="9">
        <f>K7*100/SUM(K$41:L$41)</f>
        <v>2.12624584717608</v>
      </c>
      <c r="L8" s="9">
        <f>L7*100/SUM(K$41:L$41)</f>
        <v>2.4584717607973423</v>
      </c>
      <c r="M8" s="9"/>
      <c r="N8" s="9">
        <f>N7*100/SUM(N$41:O$41)</f>
        <v>3.622392974753019</v>
      </c>
      <c r="O8" s="9">
        <f>O7*100/SUM(N$41:O$41)</f>
        <v>3.4394438346139773</v>
      </c>
      <c r="P8" s="9"/>
      <c r="Q8" s="10">
        <f>Q7*100/SUM(Q$41:R$41)</f>
        <v>5.235753543534857</v>
      </c>
      <c r="R8" s="10">
        <f>R7*100/SUM(Q$41:R$41)</f>
        <v>4.843175337823877</v>
      </c>
    </row>
    <row r="9" spans="1:18" ht="12.75">
      <c r="A9" s="20" t="s">
        <v>12</v>
      </c>
      <c r="B9" s="7">
        <v>316</v>
      </c>
      <c r="C9" s="7">
        <v>189</v>
      </c>
      <c r="D9" s="7"/>
      <c r="E9" s="7">
        <v>423</v>
      </c>
      <c r="F9" s="7">
        <v>451</v>
      </c>
      <c r="G9" s="7"/>
      <c r="H9" s="20">
        <v>60</v>
      </c>
      <c r="I9" s="7">
        <v>48</v>
      </c>
      <c r="J9" s="7"/>
      <c r="K9" s="7">
        <v>37</v>
      </c>
      <c r="L9" s="7">
        <v>34</v>
      </c>
      <c r="M9" s="7"/>
      <c r="N9" s="7">
        <v>78</v>
      </c>
      <c r="O9" s="7">
        <v>77</v>
      </c>
      <c r="P9" s="7"/>
      <c r="Q9" s="8">
        <f>SUM(B9,E9,H9,K9,N9)</f>
        <v>914</v>
      </c>
      <c r="R9" s="8">
        <f>SUM(C9,F9,I9,L9,O9)</f>
        <v>799</v>
      </c>
    </row>
    <row r="10" spans="1:18" ht="12.75">
      <c r="A10" s="7" t="s">
        <v>10</v>
      </c>
      <c r="B10" s="9">
        <f>B9*100/SUM(B$41:C$41)</f>
        <v>4.215019341069762</v>
      </c>
      <c r="C10" s="9">
        <f>C9*100/SUM(B$41:C$41)</f>
        <v>2.5210084033613445</v>
      </c>
      <c r="D10" s="9"/>
      <c r="E10" s="9">
        <f>E9*100/SUM(E$41:F$41)</f>
        <v>4.004923309979171</v>
      </c>
      <c r="F10" s="9">
        <f>F9*100/SUM(E$41:F$41)</f>
        <v>4.270024616549896</v>
      </c>
      <c r="G10" s="9"/>
      <c r="H10" s="21">
        <f>H9*100/SUM(H$41:I$41)</f>
        <v>3.1545741324921135</v>
      </c>
      <c r="I10" s="9">
        <f>I9*100/SUM(H$41:I$41)</f>
        <v>2.5236593059936907</v>
      </c>
      <c r="J10" s="9"/>
      <c r="K10" s="9">
        <f>K9*100/SUM(K$41:L$41)</f>
        <v>2.4584717607973423</v>
      </c>
      <c r="L10" s="9">
        <f>L9*100/SUM(K$41:L$41)</f>
        <v>2.259136212624585</v>
      </c>
      <c r="M10" s="9"/>
      <c r="N10" s="9">
        <f>N9*100/SUM(N$41:O$41)</f>
        <v>2.854006586169045</v>
      </c>
      <c r="O10" s="9">
        <f>O9*100/SUM(N$41:O$41)</f>
        <v>2.8174167581412366</v>
      </c>
      <c r="P10" s="9"/>
      <c r="Q10" s="10">
        <f>Q9*100/SUM(Q$41:R$41)</f>
        <v>3.7770155791561635</v>
      </c>
      <c r="R10" s="10">
        <f>R9*100/SUM(Q$41:R$41)</f>
        <v>3.301789330137609</v>
      </c>
    </row>
    <row r="11" spans="1:18" ht="12.75">
      <c r="A11" s="7" t="s">
        <v>13</v>
      </c>
      <c r="B11" s="7">
        <v>241</v>
      </c>
      <c r="C11" s="7">
        <v>272</v>
      </c>
      <c r="D11" s="7"/>
      <c r="E11" s="7">
        <v>364</v>
      </c>
      <c r="F11" s="7">
        <v>576</v>
      </c>
      <c r="G11" s="7"/>
      <c r="H11" s="20">
        <v>125</v>
      </c>
      <c r="I11" s="7">
        <v>83</v>
      </c>
      <c r="J11" s="7"/>
      <c r="K11" s="7">
        <v>47</v>
      </c>
      <c r="L11" s="7">
        <v>60</v>
      </c>
      <c r="M11" s="7"/>
      <c r="N11" s="7">
        <v>120</v>
      </c>
      <c r="O11" s="7">
        <v>147</v>
      </c>
      <c r="P11" s="7"/>
      <c r="Q11" s="8">
        <f>SUM(B11,E11,H11,K11,N11)</f>
        <v>897</v>
      </c>
      <c r="R11" s="12">
        <f>SUM(C11,F11,I11,L11,O11)</f>
        <v>1138</v>
      </c>
    </row>
    <row r="12" spans="1:18" ht="12.75">
      <c r="A12" s="7" t="s">
        <v>10</v>
      </c>
      <c r="B12" s="9">
        <f>B11*100/SUM(B$41:C$41)</f>
        <v>3.2146191810057356</v>
      </c>
      <c r="C12" s="9">
        <f>C11*100/SUM(B$41:C$41)</f>
        <v>3.6281179138321997</v>
      </c>
      <c r="D12" s="9"/>
      <c r="E12" s="9">
        <f>E11*100/SUM(E$41:F$41)</f>
        <v>3.446316985419428</v>
      </c>
      <c r="F12" s="9">
        <f>F11*100/SUM(E$41:F$41)</f>
        <v>5.453512592312062</v>
      </c>
      <c r="G12" s="9"/>
      <c r="H12" s="21">
        <f>H11*100/SUM(H$41:I$41)</f>
        <v>6.572029442691903</v>
      </c>
      <c r="I12" s="9">
        <f>I11*100/SUM(H$41:I$41)</f>
        <v>4.363827549947424</v>
      </c>
      <c r="J12" s="9"/>
      <c r="K12" s="9">
        <f>K11*100/SUM(K$41:L$41)</f>
        <v>3.122923588039867</v>
      </c>
      <c r="L12" s="9">
        <f>L11*100/SUM(K$41:L$41)</f>
        <v>3.9867109634551494</v>
      </c>
      <c r="M12" s="9"/>
      <c r="N12" s="9">
        <f>N11*100/SUM(N$41:O$41)</f>
        <v>4.390779363336993</v>
      </c>
      <c r="O12" s="9">
        <f>O11*100/SUM(N$41:O$41)</f>
        <v>5.378704720087816</v>
      </c>
      <c r="P12" s="9"/>
      <c r="Q12" s="10">
        <f>Q11*100/SUM(Q$41:R$41)</f>
        <v>3.706764742344725</v>
      </c>
      <c r="R12" s="10">
        <f>R11*100/SUM(Q$41:R$41)</f>
        <v>4.702673664201</v>
      </c>
    </row>
    <row r="13" spans="1:18" ht="12.75">
      <c r="A13" s="7" t="s">
        <v>14</v>
      </c>
      <c r="B13" s="7">
        <v>504</v>
      </c>
      <c r="C13" s="7">
        <v>344</v>
      </c>
      <c r="D13" s="7"/>
      <c r="E13" s="7">
        <v>621</v>
      </c>
      <c r="F13" s="18">
        <v>930</v>
      </c>
      <c r="G13" s="7"/>
      <c r="H13" s="20">
        <v>179</v>
      </c>
      <c r="I13" s="7">
        <v>114</v>
      </c>
      <c r="J13" s="7"/>
      <c r="K13" s="7">
        <v>102</v>
      </c>
      <c r="L13" s="7">
        <v>104</v>
      </c>
      <c r="M13" s="7"/>
      <c r="N13" s="7">
        <v>142</v>
      </c>
      <c r="O13" s="7">
        <v>220</v>
      </c>
      <c r="P13" s="7"/>
      <c r="Q13" s="12">
        <f>SUM(B13,E13,H13,K13,N13)</f>
        <v>1548</v>
      </c>
      <c r="R13" s="12">
        <f>SUM(C13,F13,I13,L13,O13)</f>
        <v>1712</v>
      </c>
    </row>
    <row r="14" spans="1:18" ht="12.75">
      <c r="A14" s="7" t="s">
        <v>10</v>
      </c>
      <c r="B14" s="9">
        <f>B13*100/SUM(B$41:C$41)</f>
        <v>6.722689075630252</v>
      </c>
      <c r="C14" s="9">
        <f>C13*100/SUM(B$41:C$41)</f>
        <v>4.588502067493664</v>
      </c>
      <c r="D14" s="9"/>
      <c r="E14" s="9">
        <f>E13*100/SUM(E$41:F$41)</f>
        <v>5.879568263586442</v>
      </c>
      <c r="F14" s="9">
        <f>F13*100/SUM(E$41:F$41)</f>
        <v>8.805150539670517</v>
      </c>
      <c r="G14" s="9"/>
      <c r="H14" s="21">
        <f>H13*100/SUM(H$41:I$41)</f>
        <v>9.411146161934806</v>
      </c>
      <c r="I14" s="9">
        <f>I13*100/SUM(H$41:I$41)</f>
        <v>5.993690851735016</v>
      </c>
      <c r="J14" s="9"/>
      <c r="K14" s="9">
        <f>K13*100/SUM(K$41:L$41)</f>
        <v>6.777408637873754</v>
      </c>
      <c r="L14" s="9">
        <f>L13*100/SUM(K$41:L$41)</f>
        <v>6.910299003322259</v>
      </c>
      <c r="M14" s="9"/>
      <c r="N14" s="9">
        <f>N13*100/SUM(N$41:O$41)</f>
        <v>5.1957555799487745</v>
      </c>
      <c r="O14" s="9">
        <f>O13*100/SUM(N$41:O$41)</f>
        <v>8.04976216611782</v>
      </c>
      <c r="P14" s="9"/>
      <c r="Q14" s="10">
        <f>Q13*100/SUM(Q$41:R$41)</f>
        <v>6.396958552006281</v>
      </c>
      <c r="R14" s="10">
        <f>R13*100/SUM(Q$41:R$41)</f>
        <v>7.074672507128394</v>
      </c>
    </row>
    <row r="15" spans="1:18" ht="12.75">
      <c r="A15" s="7" t="s">
        <v>15</v>
      </c>
      <c r="B15" s="18">
        <v>834</v>
      </c>
      <c r="C15" s="18">
        <v>332</v>
      </c>
      <c r="D15" s="18"/>
      <c r="E15" s="18">
        <v>725</v>
      </c>
      <c r="F15" s="18">
        <v>971</v>
      </c>
      <c r="G15" s="18"/>
      <c r="H15" s="22">
        <v>163</v>
      </c>
      <c r="I15" s="18">
        <v>105</v>
      </c>
      <c r="J15" s="18"/>
      <c r="K15" s="18">
        <v>125</v>
      </c>
      <c r="L15" s="18">
        <v>114</v>
      </c>
      <c r="M15" s="18"/>
      <c r="N15" s="18">
        <v>176</v>
      </c>
      <c r="O15" s="18">
        <v>217</v>
      </c>
      <c r="P15" s="7"/>
      <c r="Q15" s="12">
        <f>SUM(B15,E15,H15,K15,N15)</f>
        <v>2023</v>
      </c>
      <c r="R15" s="12">
        <f>SUM(C15,F15,I15,L15,O15)</f>
        <v>1739</v>
      </c>
    </row>
    <row r="16" spans="1:18" ht="12.75">
      <c r="A16" s="7" t="s">
        <v>10</v>
      </c>
      <c r="B16" s="9">
        <f>B15*100/SUM(B$41:C$41)</f>
        <v>11.124449779911965</v>
      </c>
      <c r="C16" s="9">
        <f>C15*100/SUM(B$41:C$41)</f>
        <v>4.42843804188342</v>
      </c>
      <c r="D16" s="9"/>
      <c r="E16" s="9">
        <f>E15*100/SUM(E$41:F$41)</f>
        <v>6.864230259420564</v>
      </c>
      <c r="F16" s="9">
        <f>F15*100/SUM(E$41:F$41)</f>
        <v>9.193334595720508</v>
      </c>
      <c r="G16" s="9"/>
      <c r="H16" s="21">
        <f>H15*100/SUM(H$41:I$41)</f>
        <v>8.569926393270242</v>
      </c>
      <c r="I16" s="9">
        <f>I15*100/SUM(H$41:I$41)</f>
        <v>5.520504731861199</v>
      </c>
      <c r="J16" s="9"/>
      <c r="K16" s="9">
        <f>K15*100/SUM(K$41:L$41)</f>
        <v>8.305647840531561</v>
      </c>
      <c r="L16" s="9">
        <f>L15*100/SUM(K$41:L$41)</f>
        <v>7.574750830564784</v>
      </c>
      <c r="M16" s="9"/>
      <c r="N16" s="9">
        <f>N15*100/SUM(N$41:O$41)</f>
        <v>6.439809732894255</v>
      </c>
      <c r="O16" s="9">
        <f>O15*100/SUM(N$41:O$41)</f>
        <v>7.9399926820343945</v>
      </c>
      <c r="P16" s="9"/>
      <c r="Q16" s="10">
        <f>Q15*100/SUM(Q$41:R$41)</f>
        <v>8.35984958056118</v>
      </c>
      <c r="R16" s="10">
        <f>R15*100/SUM(Q$41:R$41)</f>
        <v>7.186247365593619</v>
      </c>
    </row>
    <row r="17" spans="1:18" ht="12.75">
      <c r="A17" s="7" t="s">
        <v>16</v>
      </c>
      <c r="B17" s="7">
        <v>679</v>
      </c>
      <c r="C17" s="7">
        <v>245</v>
      </c>
      <c r="D17" s="7"/>
      <c r="E17" s="7">
        <v>554</v>
      </c>
      <c r="F17" s="7">
        <v>688</v>
      </c>
      <c r="G17" s="7"/>
      <c r="H17" s="20">
        <v>141</v>
      </c>
      <c r="I17" s="7">
        <v>85</v>
      </c>
      <c r="J17" s="7"/>
      <c r="K17" s="7">
        <v>118</v>
      </c>
      <c r="L17" s="7">
        <v>73</v>
      </c>
      <c r="M17" s="7"/>
      <c r="N17" s="7">
        <v>196</v>
      </c>
      <c r="O17" s="7">
        <v>171</v>
      </c>
      <c r="P17" s="7"/>
      <c r="Q17" s="12">
        <f>SUM(B17,E17,H17,K17,N17)</f>
        <v>1688</v>
      </c>
      <c r="R17" s="12">
        <f>SUM(C17,F17,I17,L17,O17)</f>
        <v>1262</v>
      </c>
    </row>
    <row r="18" spans="1:18" ht="12.75">
      <c r="A18" s="7" t="s">
        <v>10</v>
      </c>
      <c r="B18" s="9">
        <f>B17*100/SUM(B$41:C$41)</f>
        <v>9.056956115779645</v>
      </c>
      <c r="C18" s="9">
        <f>C17*100/SUM(B$41:C$41)</f>
        <v>3.2679738562091503</v>
      </c>
      <c r="D18" s="9"/>
      <c r="E18" s="9">
        <f>E17*100/SUM(E$41:F$41)</f>
        <v>5.245218708577921</v>
      </c>
      <c r="F18" s="9">
        <f>F17*100/SUM(E$41:F$41)</f>
        <v>6.513917818594963</v>
      </c>
      <c r="G18" s="9"/>
      <c r="H18" s="21">
        <f>H17*100/SUM(H$41:I$41)</f>
        <v>7.413249211356467</v>
      </c>
      <c r="I18" s="9">
        <f>I17*100/SUM(H$41:I$41)</f>
        <v>4.468980021030494</v>
      </c>
      <c r="J18" s="9"/>
      <c r="K18" s="9">
        <f>K17*100/SUM(K$41:L$41)</f>
        <v>7.840531561461794</v>
      </c>
      <c r="L18" s="9">
        <f>L17*100/SUM(K$41:L$41)</f>
        <v>4.850498338870432</v>
      </c>
      <c r="M18" s="9"/>
      <c r="N18" s="9">
        <f>N17*100/SUM(N$41:O$41)</f>
        <v>7.171606293450421</v>
      </c>
      <c r="O18" s="9">
        <f>O17*100/SUM(N$41:O$41)</f>
        <v>6.256860592755214</v>
      </c>
      <c r="P18" s="9"/>
      <c r="Q18" s="10">
        <f>Q17*100/SUM(Q$41:R$41)</f>
        <v>6.975494855159304</v>
      </c>
      <c r="R18" s="10">
        <f>R17*100/SUM(Q$41:R$41)</f>
        <v>5.215091532707963</v>
      </c>
    </row>
    <row r="19" spans="1:18" ht="12.75">
      <c r="A19" s="7" t="s">
        <v>17</v>
      </c>
      <c r="B19" s="7">
        <v>459</v>
      </c>
      <c r="C19" s="7">
        <v>151</v>
      </c>
      <c r="D19" s="7"/>
      <c r="E19" s="7">
        <v>374</v>
      </c>
      <c r="F19" s="7">
        <v>504</v>
      </c>
      <c r="G19" s="7"/>
      <c r="H19" s="20">
        <v>95</v>
      </c>
      <c r="I19" s="7">
        <v>63</v>
      </c>
      <c r="J19" s="7"/>
      <c r="K19" s="7">
        <v>100</v>
      </c>
      <c r="L19" s="7">
        <v>48</v>
      </c>
      <c r="M19" s="7"/>
      <c r="N19" s="7">
        <v>124</v>
      </c>
      <c r="O19" s="7">
        <v>151</v>
      </c>
      <c r="P19" s="7"/>
      <c r="Q19" s="12">
        <f>SUM(B19,E19,H19,K19,N19)</f>
        <v>1152</v>
      </c>
      <c r="R19" s="12">
        <f>SUM(C19,F19,I19,L19,O19)</f>
        <v>917</v>
      </c>
    </row>
    <row r="20" spans="1:18" ht="12.75">
      <c r="A20" s="7" t="s">
        <v>10</v>
      </c>
      <c r="B20" s="9">
        <f>B19*100/SUM(B$41:C$41)</f>
        <v>6.122448979591836</v>
      </c>
      <c r="C20" s="9">
        <f>C19*100/SUM(B$41:C$41)</f>
        <v>2.014138988928905</v>
      </c>
      <c r="D20" s="9"/>
      <c r="E20" s="9">
        <f>E19*100/SUM(E$41:F$41)</f>
        <v>3.5409960234804014</v>
      </c>
      <c r="F20" s="9">
        <f>F19*100/SUM(E$41:F$41)</f>
        <v>4.771823518273054</v>
      </c>
      <c r="G20" s="9"/>
      <c r="H20" s="21">
        <f>H19*100/SUM(H$41:I$41)</f>
        <v>4.9947423764458465</v>
      </c>
      <c r="I20" s="9">
        <f>I19*100/SUM(H$41:I$41)</f>
        <v>3.312302839116719</v>
      </c>
      <c r="J20" s="9"/>
      <c r="K20" s="9">
        <f>K19*100/SUM(K$41:L$41)</f>
        <v>6.644518272425249</v>
      </c>
      <c r="L20" s="9">
        <f>L19*100/SUM(K$41:L$41)</f>
        <v>3.1893687707641196</v>
      </c>
      <c r="M20" s="9"/>
      <c r="N20" s="9">
        <f>N19*100/SUM(N$41:O$41)</f>
        <v>4.537138675448225</v>
      </c>
      <c r="O20" s="9">
        <f>O19*100/SUM(N$41:O$41)</f>
        <v>5.525064032199048</v>
      </c>
      <c r="P20" s="9"/>
      <c r="Q20" s="10">
        <f>Q19*100/SUM(Q$41:R$41)</f>
        <v>4.760527294516303</v>
      </c>
      <c r="R20" s="10">
        <f>R19*100/SUM(Q$41:R$41)</f>
        <v>3.7894127856522997</v>
      </c>
    </row>
    <row r="21" spans="1:18" ht="12.75">
      <c r="A21" s="7" t="s">
        <v>18</v>
      </c>
      <c r="B21" s="7">
        <v>217</v>
      </c>
      <c r="C21" s="7">
        <v>89</v>
      </c>
      <c r="D21" s="7"/>
      <c r="E21" s="7">
        <v>239</v>
      </c>
      <c r="F21" s="7">
        <v>366</v>
      </c>
      <c r="G21" s="7"/>
      <c r="H21" s="20">
        <v>63</v>
      </c>
      <c r="I21" s="7">
        <v>44</v>
      </c>
      <c r="J21" s="7"/>
      <c r="K21" s="7">
        <v>96</v>
      </c>
      <c r="L21" s="7">
        <v>49</v>
      </c>
      <c r="M21" s="7"/>
      <c r="N21" s="7">
        <v>77</v>
      </c>
      <c r="O21" s="7">
        <v>91</v>
      </c>
      <c r="P21" s="7"/>
      <c r="Q21" s="8">
        <f>SUM(B21,E21,H21,K21,N21)</f>
        <v>692</v>
      </c>
      <c r="R21" s="8">
        <f>SUM(C21,F21,I21,L21,O21)</f>
        <v>639</v>
      </c>
    </row>
    <row r="22" spans="1:18" ht="12.75">
      <c r="A22" s="7" t="s">
        <v>10</v>
      </c>
      <c r="B22" s="9">
        <f>B21*100/SUM(B$41:C$41)</f>
        <v>2.8944911297852474</v>
      </c>
      <c r="C22" s="9">
        <f>C21*100/SUM(B$41:C$41)</f>
        <v>1.187141523275977</v>
      </c>
      <c r="D22" s="9"/>
      <c r="E22" s="9">
        <f>E21*100/SUM(E$41:F$41)</f>
        <v>2.262829009657262</v>
      </c>
      <c r="F22" s="9">
        <f>F21*100/SUM(E$41:F$41)</f>
        <v>3.4652527930316226</v>
      </c>
      <c r="G22" s="9"/>
      <c r="H22" s="21">
        <f>H21*100/SUM(H$41:I$41)</f>
        <v>3.312302839116719</v>
      </c>
      <c r="I22" s="9">
        <f>I21*100/SUM(H$41:I$41)</f>
        <v>2.3133543638275498</v>
      </c>
      <c r="J22" s="9"/>
      <c r="K22" s="9">
        <f>K21*100/SUM(K$41:L$41)</f>
        <v>6.378737541528239</v>
      </c>
      <c r="L22" s="9">
        <f>L21*100/SUM(K$41:L$41)</f>
        <v>3.255813953488372</v>
      </c>
      <c r="M22" s="9"/>
      <c r="N22" s="9">
        <f>N21*100/SUM(N$41:O$41)</f>
        <v>2.8174167581412366</v>
      </c>
      <c r="O22" s="9">
        <f>O21*100/SUM(N$41:O$41)</f>
        <v>3.3296743505305524</v>
      </c>
      <c r="P22" s="9"/>
      <c r="Q22" s="10">
        <f>Q21*100/SUM(Q$41:R$41)</f>
        <v>2.8596222984420843</v>
      </c>
      <c r="R22" s="10">
        <f>R21*100/SUM(Q$41:R$41)</f>
        <v>2.6406049836770116</v>
      </c>
    </row>
    <row r="23" spans="1:18" ht="12.75">
      <c r="A23" s="7" t="s">
        <v>19</v>
      </c>
      <c r="B23" s="7">
        <v>95</v>
      </c>
      <c r="C23" s="7">
        <v>44</v>
      </c>
      <c r="D23" s="7"/>
      <c r="E23" s="23">
        <v>121</v>
      </c>
      <c r="F23" s="7">
        <v>230</v>
      </c>
      <c r="G23" s="7"/>
      <c r="H23" s="20">
        <v>28</v>
      </c>
      <c r="I23" s="7">
        <v>10</v>
      </c>
      <c r="J23" s="7"/>
      <c r="K23" s="7">
        <v>48</v>
      </c>
      <c r="L23" s="7">
        <v>29</v>
      </c>
      <c r="M23" s="7"/>
      <c r="N23" s="7">
        <v>62</v>
      </c>
      <c r="O23" s="7">
        <v>65</v>
      </c>
      <c r="P23" s="7"/>
      <c r="Q23" s="8">
        <f>SUM(B23,E23,H23,K23,N23)</f>
        <v>354</v>
      </c>
      <c r="R23" s="8">
        <f>SUM(C23,F23,I23,L23,O23)</f>
        <v>378</v>
      </c>
    </row>
    <row r="24" spans="1:18" ht="12.75">
      <c r="A24" s="7" t="s">
        <v>10</v>
      </c>
      <c r="B24" s="9">
        <f>B23*100/SUM(B$41:C$41)</f>
        <v>1.2671735360810992</v>
      </c>
      <c r="C24" s="9">
        <f>C23*100/SUM(B$41:C$41)</f>
        <v>0.5869014272375617</v>
      </c>
      <c r="D24" s="9"/>
      <c r="E24" s="9">
        <f>E23*100/SUM(E$41:F$41)</f>
        <v>1.145616360537777</v>
      </c>
      <c r="F24" s="9">
        <f>F23*100/SUM(E$41:F$41)</f>
        <v>2.177617875402386</v>
      </c>
      <c r="G24" s="9"/>
      <c r="H24" s="21">
        <f>H23*100/SUM(H$41:I$41)</f>
        <v>1.4721345951629863</v>
      </c>
      <c r="I24" s="9">
        <f>I23*100/SUM(H$41:I$41)</f>
        <v>0.5257623554153522</v>
      </c>
      <c r="J24" s="9"/>
      <c r="K24" s="9">
        <f>K23*100/SUM(K$41:L$41)</f>
        <v>3.1893687707641196</v>
      </c>
      <c r="L24" s="9">
        <f>L23*100/SUM(K$41:L$41)</f>
        <v>1.9269102990033222</v>
      </c>
      <c r="M24" s="9"/>
      <c r="N24" s="9">
        <f>N23*100/SUM(N$41:O$41)</f>
        <v>2.2685693377241125</v>
      </c>
      <c r="O24" s="9">
        <f>O23*100/SUM(N$41:O$41)</f>
        <v>2.3783388218075374</v>
      </c>
      <c r="P24" s="9"/>
      <c r="Q24" s="10">
        <f>Q23*100/SUM(Q$41:R$41)</f>
        <v>1.462870366544072</v>
      </c>
      <c r="R24" s="10">
        <f>R23*100/SUM(Q$41:R$41)</f>
        <v>1.5620480185131618</v>
      </c>
    </row>
    <row r="25" spans="1:18" ht="12.75">
      <c r="A25" s="7" t="s">
        <v>20</v>
      </c>
      <c r="B25" s="7">
        <v>47</v>
      </c>
      <c r="C25" s="7">
        <v>16</v>
      </c>
      <c r="D25" s="7"/>
      <c r="E25" s="7">
        <v>68</v>
      </c>
      <c r="F25" s="7">
        <v>139</v>
      </c>
      <c r="G25" s="7"/>
      <c r="H25" s="20">
        <v>10</v>
      </c>
      <c r="I25" s="7">
        <v>11</v>
      </c>
      <c r="J25" s="7"/>
      <c r="K25" s="7">
        <v>39</v>
      </c>
      <c r="L25" s="7">
        <v>29</v>
      </c>
      <c r="M25" s="7"/>
      <c r="N25" s="7">
        <v>30</v>
      </c>
      <c r="O25" s="7">
        <v>51</v>
      </c>
      <c r="P25" s="7"/>
      <c r="Q25" s="8">
        <f>SUM(B25,E25,H25,K25,N25)</f>
        <v>194</v>
      </c>
      <c r="R25" s="8">
        <f>SUM(C25,F25,I25,L25,O25)</f>
        <v>246</v>
      </c>
    </row>
    <row r="26" spans="1:18" ht="12.75">
      <c r="A26" s="7" t="s">
        <v>10</v>
      </c>
      <c r="B26" s="9">
        <f>B25*100/SUM(B$41:C$41)</f>
        <v>0.6269174336401228</v>
      </c>
      <c r="C26" s="9">
        <f>C25*100/SUM(B$41:C$41)</f>
        <v>0.2134187008136588</v>
      </c>
      <c r="D26" s="9"/>
      <c r="E26" s="9">
        <f>E25*100/SUM(E$41:F$41)</f>
        <v>0.6438174588146185</v>
      </c>
      <c r="F26" s="9">
        <f>F25*100/SUM(E$41:F$41)</f>
        <v>1.3160386290475288</v>
      </c>
      <c r="G26" s="9"/>
      <c r="H26" s="21">
        <f>H25*100/SUM(H$41:I$41)</f>
        <v>0.5257623554153522</v>
      </c>
      <c r="I26" s="9">
        <f>I25*100/SUM(H$41:I$41)</f>
        <v>0.5783385909568874</v>
      </c>
      <c r="J26" s="9"/>
      <c r="K26" s="9">
        <f>K25*100/SUM(K$41:L$41)</f>
        <v>2.5913621262458473</v>
      </c>
      <c r="L26" s="9">
        <f>L25*100/SUM(K$41:L$41)</f>
        <v>1.9269102990033222</v>
      </c>
      <c r="M26" s="9"/>
      <c r="N26" s="9">
        <f>N25*100/SUM(N$41:O$41)</f>
        <v>1.0976948408342482</v>
      </c>
      <c r="O26" s="9">
        <f>O25*100/SUM(N$41:O$41)</f>
        <v>1.8660812294182216</v>
      </c>
      <c r="P26" s="9"/>
      <c r="Q26" s="10">
        <f>Q25*100/SUM(Q$41:R$41)</f>
        <v>0.8016860200834746</v>
      </c>
      <c r="R26" s="10">
        <f>R25*100/SUM(Q$41:R$41)</f>
        <v>1.0165709326831687</v>
      </c>
    </row>
    <row r="27" spans="1:18" ht="12.75">
      <c r="A27" s="7" t="s">
        <v>21</v>
      </c>
      <c r="B27" s="7">
        <v>18</v>
      </c>
      <c r="C27" s="7">
        <v>11</v>
      </c>
      <c r="D27" s="7"/>
      <c r="E27" s="7">
        <v>35</v>
      </c>
      <c r="F27" s="7">
        <v>74</v>
      </c>
      <c r="G27" s="7"/>
      <c r="H27" s="20">
        <v>3</v>
      </c>
      <c r="I27" s="7">
        <v>4</v>
      </c>
      <c r="J27" s="7"/>
      <c r="K27" s="7">
        <v>18</v>
      </c>
      <c r="L27" s="7">
        <v>17</v>
      </c>
      <c r="M27" s="7"/>
      <c r="N27" s="7">
        <v>14</v>
      </c>
      <c r="O27" s="7">
        <v>31</v>
      </c>
      <c r="P27" s="7"/>
      <c r="Q27" s="8">
        <f>SUM(B27,E27,H27,K27,N27)</f>
        <v>88</v>
      </c>
      <c r="R27" s="8">
        <f>SUM(C27,F27,I27,L27,O27)</f>
        <v>137</v>
      </c>
    </row>
    <row r="28" spans="1:18" ht="12.75">
      <c r="A28" s="7" t="s">
        <v>10</v>
      </c>
      <c r="B28" s="9">
        <f>B27*100/SUM(B$41:C$41)</f>
        <v>0.24009603841536614</v>
      </c>
      <c r="C28" s="9">
        <f>C27*100/SUM(B$41:C$41)</f>
        <v>0.14672535680939042</v>
      </c>
      <c r="D28" s="9"/>
      <c r="E28" s="9">
        <f>E27*100/SUM(E$41:F$41)</f>
        <v>0.33137663321340655</v>
      </c>
      <c r="F28" s="9">
        <f>F27*100/SUM(E$41:F$41)</f>
        <v>0.7006248816512024</v>
      </c>
      <c r="G28" s="9"/>
      <c r="H28" s="21">
        <f>H27*100/SUM(H$41:I$41)</f>
        <v>0.15772870662460567</v>
      </c>
      <c r="I28" s="9">
        <f>I27*100/SUM(H$41:I$41)</f>
        <v>0.2103049421661409</v>
      </c>
      <c r="J28" s="9"/>
      <c r="K28" s="9">
        <f>K27*100/SUM(K$41:L$41)</f>
        <v>1.196013289036545</v>
      </c>
      <c r="L28" s="9">
        <f>L27*100/SUM(K$41:L$41)</f>
        <v>1.1295681063122924</v>
      </c>
      <c r="M28" s="9"/>
      <c r="N28" s="9">
        <f>N27*100/SUM(N$41:O$41)</f>
        <v>0.5122575923893158</v>
      </c>
      <c r="O28" s="9">
        <f>O27*100/SUM(N$41:O$41)</f>
        <v>1.1342846688620563</v>
      </c>
      <c r="P28" s="9"/>
      <c r="Q28" s="10">
        <f>Q27*100/SUM(Q$41:R$41)</f>
        <v>0.3636513905533286</v>
      </c>
      <c r="R28" s="10">
        <f>R27*100/SUM(Q$41:R$41)</f>
        <v>0.5661390966568867</v>
      </c>
    </row>
    <row r="29" spans="1:18" ht="12.75">
      <c r="A29" s="7" t="s">
        <v>22</v>
      </c>
      <c r="B29" s="7">
        <v>4</v>
      </c>
      <c r="C29" s="7">
        <v>12</v>
      </c>
      <c r="D29" s="7"/>
      <c r="E29" s="7">
        <v>20</v>
      </c>
      <c r="F29" s="7">
        <v>38</v>
      </c>
      <c r="G29" s="7"/>
      <c r="H29" s="7">
        <v>3</v>
      </c>
      <c r="I29" s="7">
        <v>3</v>
      </c>
      <c r="J29" s="7"/>
      <c r="K29" s="7">
        <v>9</v>
      </c>
      <c r="L29" s="7">
        <v>12</v>
      </c>
      <c r="M29" s="7"/>
      <c r="N29" s="7">
        <v>3</v>
      </c>
      <c r="O29" s="7">
        <v>9</v>
      </c>
      <c r="P29" s="7"/>
      <c r="Q29" s="8">
        <f>SUM(B29,E29,H29,K29,N29)</f>
        <v>39</v>
      </c>
      <c r="R29" s="8">
        <f>SUM(C29,F29,I29,L29,O29)</f>
        <v>74</v>
      </c>
    </row>
    <row r="30" spans="1:18" ht="12.75">
      <c r="A30" s="7" t="s">
        <v>10</v>
      </c>
      <c r="B30" s="9">
        <f>B29*100/SUM(B$41:C$41)</f>
        <v>0.0533546752034147</v>
      </c>
      <c r="C30" s="9">
        <f>C29*100/SUM(B$41:C$41)</f>
        <v>0.1600640256102441</v>
      </c>
      <c r="D30" s="9"/>
      <c r="E30" s="9">
        <f>E29*100/SUM(E$41:F$41)</f>
        <v>0.1893580761219466</v>
      </c>
      <c r="F30" s="9">
        <f>F29*100/SUM(E$41:F$41)</f>
        <v>0.35978034463169856</v>
      </c>
      <c r="G30" s="9"/>
      <c r="H30" s="9">
        <f>H29*100/SUM(H$41:I$41)</f>
        <v>0.15772870662460567</v>
      </c>
      <c r="I30" s="9">
        <f>I29*100/SUM(H$41:I$41)</f>
        <v>0.15772870662460567</v>
      </c>
      <c r="J30" s="9"/>
      <c r="K30" s="9">
        <f>K29*100/SUM(K$41:L$41)</f>
        <v>0.5980066445182725</v>
      </c>
      <c r="L30" s="9">
        <f>L29*100/SUM(K$41:L$41)</f>
        <v>0.7973421926910299</v>
      </c>
      <c r="M30" s="9"/>
      <c r="N30" s="9">
        <f>N29*100/SUM(N$41:O$41)</f>
        <v>0.10976948408342481</v>
      </c>
      <c r="O30" s="9">
        <f>O29*100/SUM(N$41:O$41)</f>
        <v>0.32930845225027444</v>
      </c>
      <c r="P30" s="9"/>
      <c r="Q30" s="10">
        <f>Q29*100/SUM(Q$41:R$41)</f>
        <v>0.16116368444977064</v>
      </c>
      <c r="R30" s="10">
        <f>R29*100/SUM(Q$41:R$41)</f>
        <v>0.30579776023802635</v>
      </c>
    </row>
    <row r="31" spans="1:18" ht="12.75">
      <c r="A31" s="7" t="s">
        <v>23</v>
      </c>
      <c r="B31" s="7">
        <v>5</v>
      </c>
      <c r="C31" s="7">
        <v>11</v>
      </c>
      <c r="D31" s="7"/>
      <c r="E31" s="7">
        <v>11</v>
      </c>
      <c r="F31" s="7">
        <v>30</v>
      </c>
      <c r="G31" s="7"/>
      <c r="H31" s="7">
        <v>3</v>
      </c>
      <c r="I31" s="7">
        <v>4</v>
      </c>
      <c r="J31" s="7"/>
      <c r="K31" s="7">
        <v>7</v>
      </c>
      <c r="L31" s="7">
        <v>6</v>
      </c>
      <c r="M31" s="7"/>
      <c r="N31" s="23">
        <v>1</v>
      </c>
      <c r="O31" s="7">
        <v>8</v>
      </c>
      <c r="P31" s="7"/>
      <c r="Q31" s="8">
        <f>SUM(B31,E31,H31,K31,N31)</f>
        <v>27</v>
      </c>
      <c r="R31" s="8">
        <f>SUM(C31,F31,I31,L31,O31)</f>
        <v>59</v>
      </c>
    </row>
    <row r="32" spans="1:18" ht="12.75">
      <c r="A32" s="7" t="s">
        <v>10</v>
      </c>
      <c r="B32" s="9">
        <f>B31*100/SUM(B$41:C$41)</f>
        <v>0.06669334400426838</v>
      </c>
      <c r="C32" s="9">
        <f>C31*100/SUM(B$41:C$41)</f>
        <v>0.14672535680939042</v>
      </c>
      <c r="D32" s="9"/>
      <c r="E32" s="9">
        <f>E31*100/SUM(E$41:F$41)</f>
        <v>0.10414694186707063</v>
      </c>
      <c r="F32" s="9">
        <f>F31*100/SUM(E$41:F$41)</f>
        <v>0.2840371141829199</v>
      </c>
      <c r="G32" s="9"/>
      <c r="H32" s="9">
        <f>H31*100/SUM(H$41:I$41)</f>
        <v>0.15772870662460567</v>
      </c>
      <c r="I32" s="9">
        <f>I31*100/SUM(H$41:I$41)</f>
        <v>0.2103049421661409</v>
      </c>
      <c r="J32" s="9"/>
      <c r="K32" s="9">
        <f>K31*100/SUM(K$41:L$41)</f>
        <v>0.46511627906976744</v>
      </c>
      <c r="L32" s="9">
        <f>L31*100/SUM(K$41:L$41)</f>
        <v>0.39867109634551495</v>
      </c>
      <c r="M32" s="9"/>
      <c r="N32" s="9">
        <f>N31*100/SUM(N$41:O$41)</f>
        <v>0.03658982802780827</v>
      </c>
      <c r="O32" s="9">
        <f>O31*100/SUM(N$41:O$41)</f>
        <v>0.29271862422246614</v>
      </c>
      <c r="P32" s="9"/>
      <c r="Q32" s="10">
        <f>Q31*100/SUM(Q$41:R$41)</f>
        <v>0.11157485846522583</v>
      </c>
      <c r="R32" s="10">
        <f>R31*100/SUM(Q$41:R$41)</f>
        <v>0.24381172775734533</v>
      </c>
    </row>
    <row r="33" spans="1:18" ht="12.75">
      <c r="A33" s="7" t="s">
        <v>24</v>
      </c>
      <c r="B33" s="7">
        <v>1</v>
      </c>
      <c r="C33" s="7">
        <v>4</v>
      </c>
      <c r="D33" s="7"/>
      <c r="E33" s="7">
        <v>5</v>
      </c>
      <c r="F33" s="7">
        <v>9</v>
      </c>
      <c r="G33" s="7"/>
      <c r="H33" s="7">
        <v>1</v>
      </c>
      <c r="I33" s="13">
        <v>0</v>
      </c>
      <c r="J33" s="13"/>
      <c r="K33" s="7">
        <v>3</v>
      </c>
      <c r="L33" s="7">
        <v>3</v>
      </c>
      <c r="M33" s="7"/>
      <c r="N33" s="7">
        <v>1</v>
      </c>
      <c r="O33" s="7">
        <v>1</v>
      </c>
      <c r="P33" s="7"/>
      <c r="Q33" s="8">
        <f>SUM(B33,E33,H33,K33,N33)</f>
        <v>11</v>
      </c>
      <c r="R33" s="8">
        <f>SUM(C33,F33,I33,L33,O33)</f>
        <v>17</v>
      </c>
    </row>
    <row r="34" spans="1:18" ht="12.75">
      <c r="A34" s="7" t="s">
        <v>10</v>
      </c>
      <c r="B34" s="9">
        <f>B33*100/SUM(B$41:C$41)</f>
        <v>0.013338668800853675</v>
      </c>
      <c r="C34" s="9">
        <f>C33*100/SUM(B$41:C$41)</f>
        <v>0.0533546752034147</v>
      </c>
      <c r="D34" s="9"/>
      <c r="E34" s="9">
        <f>E33*100/SUM(E$41:F$41)</f>
        <v>0.04733951903048665</v>
      </c>
      <c r="F34" s="9">
        <f>F33*100/SUM(E$41:F$41)</f>
        <v>0.08521113425487598</v>
      </c>
      <c r="G34" s="9"/>
      <c r="H34" s="9">
        <f>H33*100/SUM(H$41:I$41)</f>
        <v>0.052576235541535225</v>
      </c>
      <c r="I34" s="9">
        <f>I33*100/SUM(H$41:I$41)</f>
        <v>0</v>
      </c>
      <c r="J34" s="9"/>
      <c r="K34" s="9">
        <f>K33*100/SUM(K$41:L$41)</f>
        <v>0.19933554817275748</v>
      </c>
      <c r="L34" s="9">
        <f>L33*100/SUM(K$41:L$41)</f>
        <v>0.19933554817275748</v>
      </c>
      <c r="M34" s="9"/>
      <c r="N34" s="9">
        <f>N33*100/SUM(N$41:O$41)</f>
        <v>0.03658982802780827</v>
      </c>
      <c r="O34" s="9">
        <f>O33*100/SUM(N$41:O$41)</f>
        <v>0.03658982802780827</v>
      </c>
      <c r="P34" s="9"/>
      <c r="Q34" s="10">
        <f>Q33*100/SUM(Q$41:R$41)</f>
        <v>0.04545642381916608</v>
      </c>
      <c r="R34" s="10">
        <f>R33*100/SUM(Q$41:R$41)</f>
        <v>0.07025083681143848</v>
      </c>
    </row>
    <row r="35" spans="1:18" ht="12.75">
      <c r="A35" s="7" t="s">
        <v>25</v>
      </c>
      <c r="B35" s="7">
        <v>1</v>
      </c>
      <c r="C35" s="7">
        <v>0</v>
      </c>
      <c r="D35" s="7"/>
      <c r="E35" s="7">
        <v>6</v>
      </c>
      <c r="F35" s="7">
        <v>7</v>
      </c>
      <c r="G35" s="7"/>
      <c r="H35" s="7">
        <v>0</v>
      </c>
      <c r="I35" s="7">
        <v>0</v>
      </c>
      <c r="J35" s="7"/>
      <c r="K35" s="7">
        <v>2</v>
      </c>
      <c r="L35" s="7">
        <v>0</v>
      </c>
      <c r="M35" s="7"/>
      <c r="N35" s="7">
        <v>0</v>
      </c>
      <c r="O35" s="7">
        <v>0</v>
      </c>
      <c r="P35" s="7"/>
      <c r="Q35" s="8">
        <f>SUM(B35,E35,H35,K35,N35)</f>
        <v>9</v>
      </c>
      <c r="R35" s="8">
        <f>SUM(C35,F35,I35,L35,O35)</f>
        <v>7</v>
      </c>
    </row>
    <row r="36" spans="1:18" ht="12.75">
      <c r="A36" s="7" t="s">
        <v>10</v>
      </c>
      <c r="B36" s="9">
        <f>B35*100/SUM(B$41:C$41)</f>
        <v>0.013338668800853675</v>
      </c>
      <c r="C36" s="9">
        <f>C35*100/SUM(B$41:C$41)</f>
        <v>0</v>
      </c>
      <c r="D36" s="9"/>
      <c r="E36" s="9">
        <f>E35*100/SUM(E$41:F$41)</f>
        <v>0.05680742283658398</v>
      </c>
      <c r="F36" s="9">
        <f>F35*100/SUM(E$41:F$41)</f>
        <v>0.0662753266426813</v>
      </c>
      <c r="G36" s="9"/>
      <c r="H36" s="9">
        <f>H35*100/SUM(H$41:I$41)</f>
        <v>0</v>
      </c>
      <c r="I36" s="9">
        <f>I35*100/SUM(H$41:I$41)</f>
        <v>0</v>
      </c>
      <c r="J36" s="9"/>
      <c r="K36" s="9">
        <f>K35*100/SUM(K$41:L$41)</f>
        <v>0.132890365448505</v>
      </c>
      <c r="L36" s="9">
        <f>L35*100/SUM(K$41:L$41)</f>
        <v>0</v>
      </c>
      <c r="M36" s="9"/>
      <c r="N36" s="9">
        <f>N35*100/SUM(N$41:O$41)</f>
        <v>0</v>
      </c>
      <c r="O36" s="9">
        <f>O35*100/SUM(N$41:O$41)</f>
        <v>0</v>
      </c>
      <c r="P36" s="9"/>
      <c r="Q36" s="10">
        <f>Q35*100/SUM(Q$41:R$41)</f>
        <v>0.037191619488408614</v>
      </c>
      <c r="R36" s="10">
        <f>R35*100/SUM(Q$41:R$41)</f>
        <v>0.028926815157651144</v>
      </c>
    </row>
    <row r="37" spans="1:18" ht="12.75">
      <c r="A37" s="7" t="s">
        <v>26</v>
      </c>
      <c r="B37" s="7">
        <v>0</v>
      </c>
      <c r="C37" s="7">
        <v>0</v>
      </c>
      <c r="D37" s="7"/>
      <c r="E37" s="7">
        <v>1</v>
      </c>
      <c r="F37" s="7">
        <v>2</v>
      </c>
      <c r="G37" s="7"/>
      <c r="H37" s="7">
        <v>0</v>
      </c>
      <c r="I37" s="7">
        <v>0</v>
      </c>
      <c r="J37" s="7"/>
      <c r="K37" s="7">
        <v>2</v>
      </c>
      <c r="L37" s="7">
        <v>2</v>
      </c>
      <c r="M37" s="7"/>
      <c r="N37" s="7">
        <v>1</v>
      </c>
      <c r="O37" s="7">
        <v>0</v>
      </c>
      <c r="P37" s="7"/>
      <c r="Q37" s="8">
        <f>SUM(B37,E37,H37,K37,N37)</f>
        <v>4</v>
      </c>
      <c r="R37" s="8">
        <f>SUM(C37,F37,I37,L37,O37)</f>
        <v>4</v>
      </c>
    </row>
    <row r="38" spans="1:18" ht="12.75">
      <c r="A38" s="7" t="s">
        <v>10</v>
      </c>
      <c r="B38" s="9">
        <f>B37*100/SUM(B$41:C$41)</f>
        <v>0</v>
      </c>
      <c r="C38" s="9">
        <f>C37*100/SUM(B$41:C$41)</f>
        <v>0</v>
      </c>
      <c r="D38" s="9"/>
      <c r="E38" s="9">
        <f>E37*100/SUM(E$41:F$41)</f>
        <v>0.00946790380609733</v>
      </c>
      <c r="F38" s="9">
        <f>F37*100/SUM(E$41:F$41)</f>
        <v>0.01893580761219466</v>
      </c>
      <c r="G38" s="9"/>
      <c r="H38" s="9">
        <f>H37*100/SUM(H$41:I$41)</f>
        <v>0</v>
      </c>
      <c r="I38" s="9">
        <f>I37*100/SUM(H$41:I$41)</f>
        <v>0</v>
      </c>
      <c r="J38" s="9"/>
      <c r="K38" s="9">
        <f>K37*100/SUM(K$41:L$41)</f>
        <v>0.132890365448505</v>
      </c>
      <c r="L38" s="9">
        <f>L37*100/SUM(K$41:L$41)</f>
        <v>0.132890365448505</v>
      </c>
      <c r="M38" s="9"/>
      <c r="N38" s="9">
        <f>N37*100/SUM(N$41:O$41)</f>
        <v>0.03658982802780827</v>
      </c>
      <c r="O38" s="9">
        <f>O37*100/SUM(N$41:O$41)</f>
        <v>0</v>
      </c>
      <c r="P38" s="9"/>
      <c r="Q38" s="10">
        <f>Q37*100/SUM(Q$41:R$41)</f>
        <v>0.016529608661514938</v>
      </c>
      <c r="R38" s="10">
        <f>R37*100/SUM(Q$41:R$41)</f>
        <v>0.016529608661514938</v>
      </c>
    </row>
    <row r="39" spans="1:18" ht="12.75">
      <c r="A39" s="7" t="s">
        <v>27</v>
      </c>
      <c r="B39" s="7">
        <v>0</v>
      </c>
      <c r="C39" s="7">
        <v>0</v>
      </c>
      <c r="D39" s="7"/>
      <c r="E39" s="7">
        <v>0</v>
      </c>
      <c r="F39" s="7">
        <v>0</v>
      </c>
      <c r="G39" s="7"/>
      <c r="H39" s="7">
        <v>1</v>
      </c>
      <c r="I39" s="13">
        <v>0</v>
      </c>
      <c r="J39" s="13"/>
      <c r="K39" s="7">
        <v>1</v>
      </c>
      <c r="L39" s="7">
        <v>3</v>
      </c>
      <c r="M39" s="7"/>
      <c r="N39" s="7">
        <v>0</v>
      </c>
      <c r="O39" s="7">
        <v>0</v>
      </c>
      <c r="P39" s="7"/>
      <c r="Q39" s="8">
        <f>SUM(B39,E39,H39,K39,N39)</f>
        <v>2</v>
      </c>
      <c r="R39" s="14">
        <f>SUM(C39,F39,I39,L39,O39)</f>
        <v>3</v>
      </c>
    </row>
    <row r="40" spans="1:18" ht="12.75">
      <c r="A40" s="7" t="s">
        <v>10</v>
      </c>
      <c r="B40" s="9">
        <f>B39*100/SUM(B$41:C$41)</f>
        <v>0</v>
      </c>
      <c r="C40" s="9">
        <f>C39*100/SUM(B$41:C$41)</f>
        <v>0</v>
      </c>
      <c r="D40" s="9"/>
      <c r="E40" s="9">
        <f>E39*100/SUM(E$41:F$41)</f>
        <v>0</v>
      </c>
      <c r="F40" s="9">
        <f>F39*100/SUM(E$41:F$41)</f>
        <v>0</v>
      </c>
      <c r="G40" s="9"/>
      <c r="H40" s="9">
        <f>H39*100/SUM(H$41:I$41)</f>
        <v>0.052576235541535225</v>
      </c>
      <c r="I40" s="9">
        <f>I39*100/SUM(H$41:I$41)</f>
        <v>0</v>
      </c>
      <c r="J40" s="9"/>
      <c r="K40" s="9">
        <f>K39*100/SUM(K$41:L$41)</f>
        <v>0.0664451827242525</v>
      </c>
      <c r="L40" s="9">
        <f>L39*100/SUM(K$41:L$41)</f>
        <v>0.19933554817275748</v>
      </c>
      <c r="M40" s="9"/>
      <c r="N40" s="9">
        <f>N39*100/SUM(N$41:O$41)</f>
        <v>0</v>
      </c>
      <c r="O40" s="9">
        <f>O39*100/SUM(N$41:O$41)</f>
        <v>0</v>
      </c>
      <c r="P40" s="9"/>
      <c r="Q40" s="10">
        <f>Q39*100/SUM(Q$41:R$41)</f>
        <v>0.008264804330757469</v>
      </c>
      <c r="R40" s="10">
        <f>R39*100/SUM(Q$41:R$41)</f>
        <v>0.012397206496136204</v>
      </c>
    </row>
    <row r="41" spans="1:18" ht="12.75">
      <c r="A41" s="8" t="s">
        <v>5</v>
      </c>
      <c r="B41" s="12">
        <f>SUM(B5,B7,B9,B11,B13,B15,B17,B19,B21,B23,B25,B27,B29,B31,B33,B35,B37,B39)</f>
        <v>4690</v>
      </c>
      <c r="C41" s="12">
        <f aca="true" t="shared" si="0" ref="C41:R41">SUM(C5,C7,C9,C11,C13,C15,C17,C19,C21,C23,C25,C27,C29,C31,C33,C35,C37,C39)</f>
        <v>2807</v>
      </c>
      <c r="D41" s="12">
        <f t="shared" si="0"/>
        <v>0</v>
      </c>
      <c r="E41" s="12">
        <f t="shared" si="0"/>
        <v>4549</v>
      </c>
      <c r="F41" s="12">
        <f t="shared" si="0"/>
        <v>6013</v>
      </c>
      <c r="G41" s="12">
        <f t="shared" si="0"/>
        <v>0</v>
      </c>
      <c r="H41" s="12">
        <f t="shared" si="0"/>
        <v>1121</v>
      </c>
      <c r="I41" s="12">
        <f t="shared" si="0"/>
        <v>781</v>
      </c>
      <c r="J41" s="12">
        <f t="shared" si="0"/>
        <v>0</v>
      </c>
      <c r="K41" s="12">
        <f t="shared" si="0"/>
        <v>837</v>
      </c>
      <c r="L41" s="12">
        <f t="shared" si="0"/>
        <v>668</v>
      </c>
      <c r="M41" s="12">
        <f t="shared" si="0"/>
        <v>0</v>
      </c>
      <c r="N41" s="12">
        <f t="shared" si="0"/>
        <v>1249</v>
      </c>
      <c r="O41" s="12">
        <f t="shared" si="0"/>
        <v>1484</v>
      </c>
      <c r="P41" s="12">
        <f t="shared" si="0"/>
        <v>0</v>
      </c>
      <c r="Q41" s="12">
        <f t="shared" si="0"/>
        <v>12446</v>
      </c>
      <c r="R41" s="12">
        <f t="shared" si="0"/>
        <v>11753</v>
      </c>
    </row>
    <row r="42" spans="1:18" ht="13.5" thickBot="1">
      <c r="A42" s="15" t="s">
        <v>10</v>
      </c>
      <c r="B42" s="16">
        <f>B41*100/(SUM(B41:C41))</f>
        <v>62.55835667600373</v>
      </c>
      <c r="C42" s="16">
        <f>C41*100/(SUM(B41:C41))</f>
        <v>37.44164332399627</v>
      </c>
      <c r="D42" s="16"/>
      <c r="E42" s="16">
        <f>E41*100/(SUM(E41:F41))</f>
        <v>43.06949441393675</v>
      </c>
      <c r="F42" s="16">
        <f>F41*100/(SUM(E41:F41))</f>
        <v>56.93050558606325</v>
      </c>
      <c r="G42" s="16"/>
      <c r="H42" s="16">
        <f>H41*100/(SUM(H41:I41))</f>
        <v>58.937960042060986</v>
      </c>
      <c r="I42" s="16">
        <f>I41*100/(SUM(H41:I41))</f>
        <v>41.062039957939014</v>
      </c>
      <c r="J42" s="16"/>
      <c r="K42" s="16">
        <f>K41*100/(SUM(K41:L41))</f>
        <v>55.61461794019934</v>
      </c>
      <c r="L42" s="16">
        <f>L41*100/(SUM(K41:L41))</f>
        <v>44.38538205980066</v>
      </c>
      <c r="M42" s="16"/>
      <c r="N42" s="16">
        <f>N41*100/(SUM(N41:O41))</f>
        <v>45.700695206732526</v>
      </c>
      <c r="O42" s="16">
        <f>O41*100/(SUM(N41:O41))</f>
        <v>54.299304793267474</v>
      </c>
      <c r="P42" s="16"/>
      <c r="Q42" s="16">
        <f>Q41*100/(SUM(Q41:R41))</f>
        <v>51.43187735030373</v>
      </c>
      <c r="R42" s="16">
        <f>R41*100/(SUM(Q41:R41))</f>
        <v>48.56812264969627</v>
      </c>
    </row>
    <row r="43" spans="1:16" ht="12.75">
      <c r="A43" s="7" t="s">
        <v>30</v>
      </c>
      <c r="O43" s="17"/>
      <c r="P43" s="17"/>
    </row>
    <row r="44" ht="12.75">
      <c r="A44" s="7"/>
    </row>
    <row r="45" spans="2:18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8"/>
    </row>
    <row r="49" ht="12.75">
      <c r="N49" s="11"/>
    </row>
    <row r="50" ht="12.75">
      <c r="N50" s="11"/>
    </row>
    <row r="51" ht="12.75">
      <c r="N51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2009-10-28T13:09:53Z</cp:lastPrinted>
  <dcterms:created xsi:type="dcterms:W3CDTF">2007-11-19T16:58:14Z</dcterms:created>
  <dcterms:modified xsi:type="dcterms:W3CDTF">2013-06-14T09:34:23Z</dcterms:modified>
  <cp:category/>
  <cp:version/>
  <cp:contentType/>
  <cp:contentStatus/>
</cp:coreProperties>
</file>