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4170" activeTab="0"/>
  </bookViews>
  <sheets>
    <sheet name="15.06.05" sheetId="1" r:id="rId1"/>
  </sheets>
  <definedNames/>
  <calcPr fullCalcOnLoad="1"/>
</workbook>
</file>

<file path=xl/sharedStrings.xml><?xml version="1.0" encoding="utf-8"?>
<sst xmlns="http://schemas.openxmlformats.org/spreadsheetml/2006/main" count="77" uniqueCount="27">
  <si>
    <t>Nivell</t>
  </si>
  <si>
    <t>Nombre</t>
  </si>
  <si>
    <t>% Total</t>
  </si>
  <si>
    <t>Analfabeta</t>
  </si>
  <si>
    <t>Sense estudis</t>
  </si>
  <si>
    <t>1r Grau</t>
  </si>
  <si>
    <t>2n Grau, 1r Cicle</t>
  </si>
  <si>
    <t>2n Grau, 2n Cicle</t>
  </si>
  <si>
    <t>3r Grau escoles universitàries</t>
  </si>
  <si>
    <t>3r Grau esc. tècn. postgraduats</t>
  </si>
  <si>
    <t>No classificables</t>
  </si>
  <si>
    <t>No consta</t>
  </si>
  <si>
    <t>Total</t>
  </si>
  <si>
    <t>1. Dades provisionals.</t>
  </si>
  <si>
    <t>2008</t>
  </si>
  <si>
    <t>2009</t>
  </si>
  <si>
    <t>15.06.05 Interrupció voluntària de l'embaràs</t>
  </si>
  <si>
    <t>2010</t>
  </si>
  <si>
    <t>2011</t>
  </si>
  <si>
    <t>2012</t>
  </si>
  <si>
    <t>2013</t>
  </si>
  <si>
    <t>2014</t>
  </si>
  <si>
    <t>Nivell d'instrucció de la dona. Sabadell. 2002-2016</t>
  </si>
  <si>
    <r>
      <t>2016</t>
    </r>
    <r>
      <rPr>
        <b/>
        <vertAlign val="superscript"/>
        <sz val="8"/>
        <color indexed="9"/>
        <rFont val="Arial"/>
        <family val="2"/>
      </rPr>
      <t>1</t>
    </r>
  </si>
  <si>
    <t>2015</t>
  </si>
  <si>
    <t xml:space="preserve">Font: Registre d'interrupció voluntària de l'embaràs. Servei de Gestió i Anàlisi de la Informació per a la Planificació Estratègica. </t>
  </si>
  <si>
    <t xml:space="preserve">Direcció General de Planificació en Salut. Departament de Salut. Elaboració Pròpia.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</si>
</sst>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8"/>
      <color indexed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10" xfId="0" applyFont="1" applyFill="1" applyBorder="1" applyAlignment="1">
      <alignment/>
    </xf>
    <xf numFmtId="0" fontId="3" fillId="33" borderId="0" xfId="0" applyFont="1" applyFill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1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3" fillId="33" borderId="0" xfId="0" applyFont="1" applyFill="1" applyBorder="1" applyAlignment="1">
      <alignment/>
    </xf>
    <xf numFmtId="0" fontId="5" fillId="0" borderId="0" xfId="0" applyFont="1" applyBorder="1" applyAlignment="1">
      <alignment horizontal="left"/>
    </xf>
    <xf numFmtId="1" fontId="5" fillId="0" borderId="0" xfId="0" applyNumberFormat="1" applyFont="1" applyBorder="1" applyAlignment="1">
      <alignment/>
    </xf>
    <xf numFmtId="49" fontId="3" fillId="33" borderId="10" xfId="0" applyNumberFormat="1" applyFont="1" applyFill="1" applyBorder="1" applyAlignment="1">
      <alignment horizontal="right"/>
    </xf>
    <xf numFmtId="0" fontId="4" fillId="0" borderId="11" xfId="0" applyFont="1" applyBorder="1" applyAlignment="1">
      <alignment/>
    </xf>
    <xf numFmtId="1" fontId="5" fillId="33" borderId="0" xfId="0" applyNumberFormat="1" applyFont="1" applyFill="1" applyBorder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right"/>
    </xf>
    <xf numFmtId="1" fontId="5" fillId="0" borderId="0" xfId="0" applyNumberFormat="1" applyFont="1" applyBorder="1" applyAlignment="1">
      <alignment horizontal="right"/>
    </xf>
    <xf numFmtId="0" fontId="0" fillId="0" borderId="11" xfId="0" applyBorder="1" applyAlignment="1">
      <alignment/>
    </xf>
    <xf numFmtId="2" fontId="4" fillId="0" borderId="11" xfId="0" applyNumberFormat="1" applyFont="1" applyBorder="1" applyAlignment="1">
      <alignment/>
    </xf>
    <xf numFmtId="1" fontId="5" fillId="0" borderId="0" xfId="0" applyNumberFormat="1" applyFont="1" applyAlignment="1">
      <alignment/>
    </xf>
    <xf numFmtId="0" fontId="0" fillId="33" borderId="0" xfId="0" applyFill="1" applyAlignment="1">
      <alignment/>
    </xf>
    <xf numFmtId="1" fontId="5" fillId="0" borderId="12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3" fillId="0" borderId="0" xfId="0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 horizontal="right"/>
    </xf>
    <xf numFmtId="1" fontId="5" fillId="0" borderId="0" xfId="0" applyNumberFormat="1" applyFont="1" applyFill="1" applyBorder="1" applyAlignment="1">
      <alignment horizontal="right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1" fontId="4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3"/>
  <sheetViews>
    <sheetView tabSelected="1" zoomScalePageLayoutView="0" workbookViewId="0" topLeftCell="A22">
      <selection activeCell="A41" sqref="A41:A42"/>
    </sheetView>
  </sheetViews>
  <sheetFormatPr defaultColWidth="9.140625" defaultRowHeight="12.75"/>
  <cols>
    <col min="1" max="1" width="20.57421875" style="0" customWidth="1"/>
    <col min="2" max="3" width="7.7109375" style="0" customWidth="1"/>
    <col min="4" max="4" width="0.5625" style="0" customWidth="1"/>
    <col min="5" max="6" width="7.7109375" style="0" customWidth="1"/>
    <col min="7" max="7" width="0.5625" style="0" customWidth="1"/>
    <col min="8" max="9" width="7.7109375" style="0" customWidth="1"/>
    <col min="10" max="10" width="0.5625" style="0" customWidth="1"/>
    <col min="11" max="12" width="7.7109375" style="0" customWidth="1"/>
    <col min="13" max="13" width="0.5625" style="0" customWidth="1"/>
    <col min="14" max="15" width="7.7109375" style="0" customWidth="1"/>
    <col min="16" max="16" width="0.5625" style="0" customWidth="1"/>
    <col min="17" max="18" width="7.7109375" style="0" customWidth="1"/>
    <col min="19" max="19" width="0.5625" style="0" customWidth="1"/>
    <col min="20" max="21" width="7.7109375" style="0" customWidth="1"/>
  </cols>
  <sheetData>
    <row r="1" ht="15.75">
      <c r="A1" s="1" t="s">
        <v>16</v>
      </c>
    </row>
    <row r="2" ht="15">
      <c r="A2" s="2" t="s">
        <v>22</v>
      </c>
    </row>
    <row r="3" spans="1:21" ht="12.75">
      <c r="A3" s="3"/>
      <c r="B3" s="4"/>
      <c r="C3" s="4">
        <v>2002</v>
      </c>
      <c r="D3" s="5"/>
      <c r="E3" s="4"/>
      <c r="F3" s="6">
        <v>2003</v>
      </c>
      <c r="G3" s="13"/>
      <c r="H3" s="4"/>
      <c r="I3" s="6">
        <v>2004</v>
      </c>
      <c r="J3" s="13"/>
      <c r="K3" s="4"/>
      <c r="L3" s="6">
        <v>2005</v>
      </c>
      <c r="M3" s="13"/>
      <c r="N3" s="4"/>
      <c r="O3" s="6">
        <v>2006</v>
      </c>
      <c r="P3" s="13"/>
      <c r="Q3" s="4"/>
      <c r="R3" s="6">
        <v>2007</v>
      </c>
      <c r="S3" s="13"/>
      <c r="T3" s="4"/>
      <c r="U3" s="16" t="s">
        <v>14</v>
      </c>
    </row>
    <row r="4" spans="1:21" ht="12.75">
      <c r="A4" s="3" t="s">
        <v>0</v>
      </c>
      <c r="B4" s="7" t="s">
        <v>1</v>
      </c>
      <c r="C4" s="7" t="s">
        <v>2</v>
      </c>
      <c r="D4" s="7"/>
      <c r="E4" s="7" t="s">
        <v>1</v>
      </c>
      <c r="F4" s="7" t="s">
        <v>2</v>
      </c>
      <c r="G4" s="7"/>
      <c r="H4" s="7" t="s">
        <v>1</v>
      </c>
      <c r="I4" s="7" t="s">
        <v>2</v>
      </c>
      <c r="J4" s="7"/>
      <c r="K4" s="7" t="s">
        <v>1</v>
      </c>
      <c r="L4" s="7" t="s">
        <v>2</v>
      </c>
      <c r="M4" s="7"/>
      <c r="N4" s="7" t="s">
        <v>1</v>
      </c>
      <c r="O4" s="7" t="s">
        <v>2</v>
      </c>
      <c r="P4" s="7"/>
      <c r="Q4" s="7" t="s">
        <v>1</v>
      </c>
      <c r="R4" s="7" t="s">
        <v>2</v>
      </c>
      <c r="S4" s="7"/>
      <c r="T4" s="7" t="s">
        <v>1</v>
      </c>
      <c r="U4" s="7" t="s">
        <v>2</v>
      </c>
    </row>
    <row r="5" spans="1:21" ht="12.75">
      <c r="A5" s="8" t="s">
        <v>3</v>
      </c>
      <c r="B5" s="9">
        <v>2</v>
      </c>
      <c r="C5" s="10">
        <f>B5*100/$B$14</f>
        <v>0.5830903790087464</v>
      </c>
      <c r="D5" s="10"/>
      <c r="E5" s="11">
        <v>2</v>
      </c>
      <c r="F5" s="12">
        <f>E5*100/$E$14</f>
        <v>0.4694835680751174</v>
      </c>
      <c r="G5" s="12"/>
      <c r="H5" s="11">
        <v>0</v>
      </c>
      <c r="I5" s="12">
        <f>H5*100/$H$14</f>
        <v>0</v>
      </c>
      <c r="J5" s="12"/>
      <c r="K5" s="11">
        <v>4</v>
      </c>
      <c r="L5" s="12">
        <f>K5*100/$K$14</f>
        <v>0.8064516129032258</v>
      </c>
      <c r="M5" s="12"/>
      <c r="N5" s="11">
        <v>1</v>
      </c>
      <c r="O5" s="12">
        <f>N5*100/$N$14</f>
        <v>0.16835016835016836</v>
      </c>
      <c r="P5" s="12"/>
      <c r="Q5" s="11">
        <v>2</v>
      </c>
      <c r="R5" s="12">
        <f>Q5*100/$Q$14</f>
        <v>0.3110419906687403</v>
      </c>
      <c r="S5" s="12"/>
      <c r="T5" s="11">
        <v>1</v>
      </c>
      <c r="U5" s="12">
        <f>+(T5/$T$14)*100</f>
        <v>0.1366120218579235</v>
      </c>
    </row>
    <row r="6" spans="1:21" ht="12.75">
      <c r="A6" s="8" t="s">
        <v>4</v>
      </c>
      <c r="B6" s="9">
        <v>2</v>
      </c>
      <c r="C6" s="10">
        <f aca="true" t="shared" si="0" ref="C6:C13">B6*100/$B$14</f>
        <v>0.5830903790087464</v>
      </c>
      <c r="D6" s="10"/>
      <c r="E6" s="11">
        <v>6</v>
      </c>
      <c r="F6" s="12">
        <f aca="true" t="shared" si="1" ref="F6:F13">E6*100/$E$14</f>
        <v>1.408450704225352</v>
      </c>
      <c r="G6" s="12"/>
      <c r="H6" s="11">
        <v>6</v>
      </c>
      <c r="I6" s="12">
        <f aca="true" t="shared" si="2" ref="I6:I13">H6*100/$H$14</f>
        <v>1.348314606741573</v>
      </c>
      <c r="J6" s="12"/>
      <c r="K6" s="11">
        <v>10</v>
      </c>
      <c r="L6" s="12">
        <f aca="true" t="shared" si="3" ref="L6:L14">K6*100/$K$14</f>
        <v>2.0161290322580645</v>
      </c>
      <c r="M6" s="12"/>
      <c r="N6" s="11">
        <v>11</v>
      </c>
      <c r="O6" s="12">
        <f aca="true" t="shared" si="4" ref="O6:O14">N6*100/$N$14</f>
        <v>1.8518518518518519</v>
      </c>
      <c r="P6" s="12"/>
      <c r="Q6" s="11">
        <v>8</v>
      </c>
      <c r="R6" s="12">
        <f aca="true" t="shared" si="5" ref="R6:R14">Q6*100/$Q$14</f>
        <v>1.244167962674961</v>
      </c>
      <c r="S6" s="12"/>
      <c r="T6" s="11">
        <v>8</v>
      </c>
      <c r="U6" s="12">
        <f aca="true" t="shared" si="6" ref="U6:U14">+(T6/$T$14)*100</f>
        <v>1.092896174863388</v>
      </c>
    </row>
    <row r="7" spans="1:21" ht="12.75">
      <c r="A7" s="8" t="s">
        <v>5</v>
      </c>
      <c r="B7" s="9">
        <v>54</v>
      </c>
      <c r="C7" s="10">
        <f t="shared" si="0"/>
        <v>15.743440233236152</v>
      </c>
      <c r="D7" s="10"/>
      <c r="E7" s="11">
        <v>78</v>
      </c>
      <c r="F7" s="12">
        <f t="shared" si="1"/>
        <v>18.309859154929576</v>
      </c>
      <c r="G7" s="12"/>
      <c r="H7" s="11">
        <v>51</v>
      </c>
      <c r="I7" s="12">
        <f t="shared" si="2"/>
        <v>11.460674157303371</v>
      </c>
      <c r="J7" s="12"/>
      <c r="K7" s="11">
        <v>84</v>
      </c>
      <c r="L7" s="12">
        <f t="shared" si="3"/>
        <v>16.93548387096774</v>
      </c>
      <c r="M7" s="12"/>
      <c r="N7" s="11">
        <v>126</v>
      </c>
      <c r="O7" s="12">
        <f t="shared" si="4"/>
        <v>21.21212121212121</v>
      </c>
      <c r="P7" s="12"/>
      <c r="Q7" s="11">
        <v>146</v>
      </c>
      <c r="R7" s="12">
        <f t="shared" si="5"/>
        <v>22.70606531881804</v>
      </c>
      <c r="S7" s="12"/>
      <c r="T7" s="11">
        <v>176</v>
      </c>
      <c r="U7" s="12">
        <f t="shared" si="6"/>
        <v>24.043715846994534</v>
      </c>
    </row>
    <row r="8" spans="1:21" ht="12.75">
      <c r="A8" s="8" t="s">
        <v>6</v>
      </c>
      <c r="B8" s="9">
        <v>132</v>
      </c>
      <c r="C8" s="10">
        <f t="shared" si="0"/>
        <v>38.48396501457726</v>
      </c>
      <c r="D8" s="10"/>
      <c r="E8" s="11">
        <v>171</v>
      </c>
      <c r="F8" s="12">
        <f t="shared" si="1"/>
        <v>40.140845070422536</v>
      </c>
      <c r="G8" s="12"/>
      <c r="H8" s="11">
        <v>213</v>
      </c>
      <c r="I8" s="12">
        <f t="shared" si="2"/>
        <v>47.86516853932584</v>
      </c>
      <c r="J8" s="12"/>
      <c r="K8" s="11">
        <v>215</v>
      </c>
      <c r="L8" s="12">
        <f t="shared" si="3"/>
        <v>43.346774193548384</v>
      </c>
      <c r="M8" s="12"/>
      <c r="N8" s="11">
        <v>235</v>
      </c>
      <c r="O8" s="12">
        <f t="shared" si="4"/>
        <v>39.562289562289564</v>
      </c>
      <c r="P8" s="12"/>
      <c r="Q8" s="11">
        <v>248</v>
      </c>
      <c r="R8" s="12">
        <f t="shared" si="5"/>
        <v>38.5692068429238</v>
      </c>
      <c r="S8" s="12"/>
      <c r="T8" s="11">
        <v>322</v>
      </c>
      <c r="U8" s="12">
        <f t="shared" si="6"/>
        <v>43.98907103825137</v>
      </c>
    </row>
    <row r="9" spans="1:21" ht="12.75">
      <c r="A9" s="8" t="s">
        <v>7</v>
      </c>
      <c r="B9" s="9">
        <v>95</v>
      </c>
      <c r="C9" s="10">
        <f t="shared" si="0"/>
        <v>27.696793002915452</v>
      </c>
      <c r="D9" s="10"/>
      <c r="E9" s="11">
        <v>116</v>
      </c>
      <c r="F9" s="12">
        <f t="shared" si="1"/>
        <v>27.230046948356808</v>
      </c>
      <c r="G9" s="12"/>
      <c r="H9" s="11">
        <v>111</v>
      </c>
      <c r="I9" s="12">
        <f t="shared" si="2"/>
        <v>24.9438202247191</v>
      </c>
      <c r="J9" s="12"/>
      <c r="K9" s="11">
        <v>132</v>
      </c>
      <c r="L9" s="12">
        <f t="shared" si="3"/>
        <v>26.612903225806452</v>
      </c>
      <c r="M9" s="12"/>
      <c r="N9" s="11">
        <v>164</v>
      </c>
      <c r="O9" s="12">
        <f t="shared" si="4"/>
        <v>27.60942760942761</v>
      </c>
      <c r="P9" s="12"/>
      <c r="Q9" s="11">
        <v>165</v>
      </c>
      <c r="R9" s="12">
        <f t="shared" si="5"/>
        <v>25.66096423017107</v>
      </c>
      <c r="S9" s="12"/>
      <c r="T9" s="11">
        <v>146</v>
      </c>
      <c r="U9" s="12">
        <f t="shared" si="6"/>
        <v>19.94535519125683</v>
      </c>
    </row>
    <row r="10" spans="1:21" ht="12.75">
      <c r="A10" s="8" t="s">
        <v>8</v>
      </c>
      <c r="B10" s="9">
        <v>33</v>
      </c>
      <c r="C10" s="10">
        <f t="shared" si="0"/>
        <v>9.620991253644315</v>
      </c>
      <c r="D10" s="10"/>
      <c r="E10" s="11">
        <v>31</v>
      </c>
      <c r="F10" s="12">
        <f t="shared" si="1"/>
        <v>7.276995305164319</v>
      </c>
      <c r="G10" s="12"/>
      <c r="H10" s="11">
        <v>38</v>
      </c>
      <c r="I10" s="12">
        <f t="shared" si="2"/>
        <v>8.539325842696629</v>
      </c>
      <c r="J10" s="12"/>
      <c r="K10" s="11">
        <v>29</v>
      </c>
      <c r="L10" s="12">
        <f t="shared" si="3"/>
        <v>5.846774193548387</v>
      </c>
      <c r="M10" s="12"/>
      <c r="N10" s="11">
        <v>44</v>
      </c>
      <c r="O10" s="12">
        <f t="shared" si="4"/>
        <v>7.407407407407407</v>
      </c>
      <c r="P10" s="12"/>
      <c r="Q10" s="11">
        <v>48</v>
      </c>
      <c r="R10" s="12">
        <f t="shared" si="5"/>
        <v>7.465007776049767</v>
      </c>
      <c r="S10" s="12"/>
      <c r="T10" s="11">
        <v>50</v>
      </c>
      <c r="U10" s="12">
        <f t="shared" si="6"/>
        <v>6.830601092896176</v>
      </c>
    </row>
    <row r="11" spans="1:21" ht="12.75">
      <c r="A11" s="8" t="s">
        <v>9</v>
      </c>
      <c r="B11" s="9">
        <v>21</v>
      </c>
      <c r="C11" s="10">
        <f t="shared" si="0"/>
        <v>6.122448979591836</v>
      </c>
      <c r="D11" s="10"/>
      <c r="E11" s="11">
        <v>22</v>
      </c>
      <c r="F11" s="12">
        <f t="shared" si="1"/>
        <v>5.164319248826291</v>
      </c>
      <c r="G11" s="12"/>
      <c r="H11" s="11">
        <v>25</v>
      </c>
      <c r="I11" s="12">
        <f t="shared" si="2"/>
        <v>5.617977528089888</v>
      </c>
      <c r="J11" s="12"/>
      <c r="K11" s="11">
        <v>22</v>
      </c>
      <c r="L11" s="12">
        <f t="shared" si="3"/>
        <v>4.435483870967742</v>
      </c>
      <c r="M11" s="12"/>
      <c r="N11" s="11">
        <v>12</v>
      </c>
      <c r="O11" s="12">
        <f t="shared" si="4"/>
        <v>2.0202020202020203</v>
      </c>
      <c r="P11" s="12"/>
      <c r="Q11" s="11">
        <v>25</v>
      </c>
      <c r="R11" s="12">
        <f t="shared" si="5"/>
        <v>3.8880248833592534</v>
      </c>
      <c r="S11" s="12"/>
      <c r="T11" s="11">
        <v>28</v>
      </c>
      <c r="U11" s="12">
        <f t="shared" si="6"/>
        <v>3.825136612021858</v>
      </c>
    </row>
    <row r="12" spans="1:21" ht="12.75">
      <c r="A12" s="8" t="s">
        <v>10</v>
      </c>
      <c r="B12" s="9">
        <v>1</v>
      </c>
      <c r="C12" s="10">
        <f t="shared" si="0"/>
        <v>0.2915451895043732</v>
      </c>
      <c r="D12" s="10"/>
      <c r="E12" s="11">
        <v>0</v>
      </c>
      <c r="F12" s="12">
        <f t="shared" si="1"/>
        <v>0</v>
      </c>
      <c r="G12" s="12"/>
      <c r="H12" s="11">
        <v>0</v>
      </c>
      <c r="I12" s="12">
        <f t="shared" si="2"/>
        <v>0</v>
      </c>
      <c r="J12" s="12"/>
      <c r="K12" s="11">
        <v>0</v>
      </c>
      <c r="L12" s="12">
        <f t="shared" si="3"/>
        <v>0</v>
      </c>
      <c r="M12" s="12"/>
      <c r="N12" s="11">
        <v>1</v>
      </c>
      <c r="O12" s="12">
        <f t="shared" si="4"/>
        <v>0.16835016835016836</v>
      </c>
      <c r="P12" s="12"/>
      <c r="Q12" s="11">
        <v>0</v>
      </c>
      <c r="R12" s="12">
        <f t="shared" si="5"/>
        <v>0</v>
      </c>
      <c r="S12" s="12"/>
      <c r="T12" s="11">
        <v>1</v>
      </c>
      <c r="U12" s="12">
        <f t="shared" si="6"/>
        <v>0.1366120218579235</v>
      </c>
    </row>
    <row r="13" spans="1:21" ht="12.75">
      <c r="A13" s="8" t="s">
        <v>11</v>
      </c>
      <c r="B13" s="9">
        <v>3</v>
      </c>
      <c r="C13" s="10">
        <f t="shared" si="0"/>
        <v>0.8746355685131195</v>
      </c>
      <c r="D13" s="10"/>
      <c r="E13" s="11">
        <v>0</v>
      </c>
      <c r="F13" s="12">
        <f t="shared" si="1"/>
        <v>0</v>
      </c>
      <c r="G13" s="12"/>
      <c r="H13" s="11">
        <v>1</v>
      </c>
      <c r="I13" s="12">
        <f t="shared" si="2"/>
        <v>0.2247191011235955</v>
      </c>
      <c r="J13" s="12"/>
      <c r="K13" s="11">
        <v>0</v>
      </c>
      <c r="L13" s="12">
        <f t="shared" si="3"/>
        <v>0</v>
      </c>
      <c r="M13" s="12"/>
      <c r="N13" s="11">
        <v>0</v>
      </c>
      <c r="O13" s="12">
        <f t="shared" si="4"/>
        <v>0</v>
      </c>
      <c r="P13" s="12"/>
      <c r="Q13" s="11">
        <v>1</v>
      </c>
      <c r="R13" s="12">
        <f t="shared" si="5"/>
        <v>0.15552099533437014</v>
      </c>
      <c r="S13" s="12"/>
      <c r="T13" s="11">
        <v>0</v>
      </c>
      <c r="U13" s="12">
        <f t="shared" si="6"/>
        <v>0</v>
      </c>
    </row>
    <row r="14" spans="1:21" ht="13.5" thickBot="1">
      <c r="A14" s="14" t="s">
        <v>12</v>
      </c>
      <c r="B14" s="20">
        <v>343</v>
      </c>
      <c r="C14" s="20">
        <v>100</v>
      </c>
      <c r="D14" s="21"/>
      <c r="E14" s="15">
        <v>426</v>
      </c>
      <c r="F14" s="15">
        <v>100</v>
      </c>
      <c r="G14" s="15"/>
      <c r="H14" s="15">
        <v>445</v>
      </c>
      <c r="I14" s="15">
        <v>100</v>
      </c>
      <c r="J14" s="15"/>
      <c r="K14" s="15">
        <v>496</v>
      </c>
      <c r="L14" s="24">
        <f t="shared" si="3"/>
        <v>100</v>
      </c>
      <c r="M14" s="15"/>
      <c r="N14" s="15">
        <v>594</v>
      </c>
      <c r="O14" s="24">
        <f t="shared" si="4"/>
        <v>100</v>
      </c>
      <c r="P14" s="15"/>
      <c r="Q14" s="15">
        <f>SUM(Q5:Q13)</f>
        <v>643</v>
      </c>
      <c r="R14" s="24">
        <f t="shared" si="5"/>
        <v>100</v>
      </c>
      <c r="S14" s="15"/>
      <c r="T14" s="15">
        <f>SUM(T5:T13)</f>
        <v>732</v>
      </c>
      <c r="U14" s="24">
        <f t="shared" si="6"/>
        <v>100</v>
      </c>
    </row>
    <row r="15" spans="1:21" ht="12.75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3"/>
      <c r="M15" s="22"/>
      <c r="N15" s="22"/>
      <c r="O15" s="22"/>
      <c r="P15" s="22"/>
      <c r="Q15" s="22"/>
      <c r="R15" s="22"/>
      <c r="S15" s="22"/>
      <c r="T15" s="22"/>
      <c r="U15" s="22"/>
    </row>
    <row r="16" spans="1:21" ht="12.75">
      <c r="A16" s="3"/>
      <c r="B16" s="4"/>
      <c r="C16" s="16" t="s">
        <v>15</v>
      </c>
      <c r="D16" s="13"/>
      <c r="E16" s="4"/>
      <c r="F16" s="16" t="s">
        <v>17</v>
      </c>
      <c r="G16" s="13"/>
      <c r="H16" s="4"/>
      <c r="I16" s="16" t="s">
        <v>18</v>
      </c>
      <c r="J16" s="18"/>
      <c r="K16" s="4"/>
      <c r="L16" s="16" t="s">
        <v>19</v>
      </c>
      <c r="M16" s="18"/>
      <c r="N16" s="4"/>
      <c r="O16" s="16" t="s">
        <v>20</v>
      </c>
      <c r="P16" s="18"/>
      <c r="Q16" s="4"/>
      <c r="R16" s="16" t="s">
        <v>21</v>
      </c>
      <c r="S16" s="25"/>
      <c r="T16" s="4"/>
      <c r="U16" s="16" t="s">
        <v>24</v>
      </c>
    </row>
    <row r="17" spans="1:21" ht="12.75">
      <c r="A17" s="3" t="s">
        <v>0</v>
      </c>
      <c r="B17" s="7" t="s">
        <v>1</v>
      </c>
      <c r="C17" s="7" t="s">
        <v>2</v>
      </c>
      <c r="D17" s="7"/>
      <c r="E17" s="7" t="s">
        <v>1</v>
      </c>
      <c r="F17" s="7" t="s">
        <v>2</v>
      </c>
      <c r="G17" s="7"/>
      <c r="H17" s="7" t="s">
        <v>1</v>
      </c>
      <c r="I17" s="7" t="s">
        <v>2</v>
      </c>
      <c r="J17" s="18"/>
      <c r="K17" s="7" t="s">
        <v>1</v>
      </c>
      <c r="L17" s="7" t="s">
        <v>2</v>
      </c>
      <c r="M17" s="18"/>
      <c r="N17" s="7" t="s">
        <v>1</v>
      </c>
      <c r="O17" s="7" t="s">
        <v>2</v>
      </c>
      <c r="P17" s="18"/>
      <c r="Q17" s="7" t="s">
        <v>1</v>
      </c>
      <c r="R17" s="7" t="s">
        <v>2</v>
      </c>
      <c r="S17" s="25"/>
      <c r="T17" s="7" t="s">
        <v>1</v>
      </c>
      <c r="U17" s="7" t="s">
        <v>2</v>
      </c>
    </row>
    <row r="18" spans="1:21" ht="12.75">
      <c r="A18" s="8" t="s">
        <v>3</v>
      </c>
      <c r="B18" s="9">
        <v>2</v>
      </c>
      <c r="C18" s="10">
        <f>+(B18/$B$27)*100</f>
        <v>0.29027576197387517</v>
      </c>
      <c r="D18" s="10"/>
      <c r="E18" s="11">
        <v>0</v>
      </c>
      <c r="F18" s="12">
        <f>+(E18/$E$27)*100</f>
        <v>0</v>
      </c>
      <c r="G18" s="12"/>
      <c r="H18" s="11">
        <v>1</v>
      </c>
      <c r="I18" s="12">
        <f>H18/$H$27*100</f>
        <v>0.18726591760299627</v>
      </c>
      <c r="J18" s="12"/>
      <c r="K18" s="11">
        <v>3</v>
      </c>
      <c r="L18" s="12">
        <f>K18/$K$27*100</f>
        <v>0.5504587155963303</v>
      </c>
      <c r="M18" s="12"/>
      <c r="N18" s="11">
        <v>1</v>
      </c>
      <c r="O18" s="12">
        <f>N18/$N$27*100</f>
        <v>0.17421602787456447</v>
      </c>
      <c r="P18" s="12"/>
      <c r="Q18" s="11">
        <v>3</v>
      </c>
      <c r="R18" s="12">
        <f>Q18/$Q$27*100</f>
        <v>0.6160164271047228</v>
      </c>
      <c r="S18" s="12"/>
      <c r="T18" s="11">
        <v>1</v>
      </c>
      <c r="U18" s="12">
        <f>T18/$T$27*100</f>
        <v>0.1834862385321101</v>
      </c>
    </row>
    <row r="19" spans="1:21" ht="12.75">
      <c r="A19" s="8" t="s">
        <v>4</v>
      </c>
      <c r="B19" s="9">
        <v>10</v>
      </c>
      <c r="C19" s="10">
        <f aca="true" t="shared" si="7" ref="C19:C27">+(B19/$B$27)*100</f>
        <v>1.4513788098693758</v>
      </c>
      <c r="D19" s="10"/>
      <c r="E19" s="11">
        <v>3</v>
      </c>
      <c r="F19" s="12">
        <f aca="true" t="shared" si="8" ref="F19:F27">+(E19/$E$27)*100</f>
        <v>0.5145797598627788</v>
      </c>
      <c r="G19" s="12"/>
      <c r="H19" s="11">
        <v>11</v>
      </c>
      <c r="I19" s="12">
        <f aca="true" t="shared" si="9" ref="I19:I27">H19/$H$27*100</f>
        <v>2.0599250936329585</v>
      </c>
      <c r="J19" s="12"/>
      <c r="K19" s="11">
        <v>20</v>
      </c>
      <c r="L19" s="12">
        <f aca="true" t="shared" si="10" ref="L19:L27">K19/$K$27*100</f>
        <v>3.669724770642202</v>
      </c>
      <c r="M19" s="12"/>
      <c r="N19" s="11">
        <v>16</v>
      </c>
      <c r="O19" s="12">
        <f aca="true" t="shared" si="11" ref="O19:O27">N19/$N$27*100</f>
        <v>2.7874564459930316</v>
      </c>
      <c r="P19" s="12"/>
      <c r="Q19" s="11">
        <v>11</v>
      </c>
      <c r="R19" s="12">
        <f>Q19/$Q$27*100</f>
        <v>2.2587268993839835</v>
      </c>
      <c r="S19" s="12"/>
      <c r="T19" s="11">
        <v>22</v>
      </c>
      <c r="U19" s="12">
        <f aca="true" t="shared" si="12" ref="U19:U27">T19/$T$27*100</f>
        <v>4.036697247706423</v>
      </c>
    </row>
    <row r="20" spans="1:21" ht="12.75">
      <c r="A20" s="8" t="s">
        <v>5</v>
      </c>
      <c r="B20" s="9">
        <v>200</v>
      </c>
      <c r="C20" s="10">
        <f t="shared" si="7"/>
        <v>29.027576197387518</v>
      </c>
      <c r="D20" s="10"/>
      <c r="E20" s="11">
        <v>168</v>
      </c>
      <c r="F20" s="12">
        <f t="shared" si="8"/>
        <v>28.81646655231561</v>
      </c>
      <c r="G20" s="12"/>
      <c r="H20" s="11">
        <v>174</v>
      </c>
      <c r="I20" s="12">
        <f t="shared" si="9"/>
        <v>32.58426966292135</v>
      </c>
      <c r="J20" s="12"/>
      <c r="K20" s="11">
        <v>162</v>
      </c>
      <c r="L20" s="12">
        <f t="shared" si="10"/>
        <v>29.724770642201836</v>
      </c>
      <c r="M20" s="12"/>
      <c r="N20" s="11">
        <v>168</v>
      </c>
      <c r="O20" s="12">
        <f t="shared" si="11"/>
        <v>29.268292682926827</v>
      </c>
      <c r="P20" s="12"/>
      <c r="Q20" s="11">
        <v>128</v>
      </c>
      <c r="R20" s="12">
        <f aca="true" t="shared" si="13" ref="R20:R27">Q20/$Q$27*100</f>
        <v>26.283367556468175</v>
      </c>
      <c r="S20" s="12"/>
      <c r="T20" s="11">
        <v>107</v>
      </c>
      <c r="U20" s="12">
        <f t="shared" si="12"/>
        <v>19.63302752293578</v>
      </c>
    </row>
    <row r="21" spans="1:21" ht="12.75">
      <c r="A21" s="8" t="s">
        <v>6</v>
      </c>
      <c r="B21" s="9">
        <v>245</v>
      </c>
      <c r="C21" s="10">
        <f t="shared" si="7"/>
        <v>35.55878084179971</v>
      </c>
      <c r="D21" s="10"/>
      <c r="E21" s="11">
        <v>197</v>
      </c>
      <c r="F21" s="12">
        <f t="shared" si="8"/>
        <v>33.79073756432247</v>
      </c>
      <c r="G21" s="12"/>
      <c r="H21" s="11">
        <v>142</v>
      </c>
      <c r="I21" s="12">
        <f t="shared" si="9"/>
        <v>26.591760299625467</v>
      </c>
      <c r="J21" s="12"/>
      <c r="K21" s="11">
        <v>142</v>
      </c>
      <c r="L21" s="12">
        <f t="shared" si="10"/>
        <v>26.055045871559635</v>
      </c>
      <c r="M21" s="12"/>
      <c r="N21" s="11">
        <v>160</v>
      </c>
      <c r="O21" s="12">
        <f t="shared" si="11"/>
        <v>27.874564459930312</v>
      </c>
      <c r="P21" s="12"/>
      <c r="Q21" s="11">
        <v>139</v>
      </c>
      <c r="R21" s="12">
        <f t="shared" si="13"/>
        <v>28.54209445585216</v>
      </c>
      <c r="S21" s="12"/>
      <c r="T21" s="11">
        <v>145</v>
      </c>
      <c r="U21" s="12">
        <f t="shared" si="12"/>
        <v>26.605504587155966</v>
      </c>
    </row>
    <row r="22" spans="1:21" ht="12.75">
      <c r="A22" s="8" t="s">
        <v>7</v>
      </c>
      <c r="B22" s="9">
        <v>154</v>
      </c>
      <c r="C22" s="10">
        <f t="shared" si="7"/>
        <v>22.35123367198839</v>
      </c>
      <c r="D22" s="10"/>
      <c r="E22" s="11">
        <v>135</v>
      </c>
      <c r="F22" s="12">
        <f t="shared" si="8"/>
        <v>23.156089193825043</v>
      </c>
      <c r="G22" s="12"/>
      <c r="H22" s="11">
        <v>137</v>
      </c>
      <c r="I22" s="12">
        <f t="shared" si="9"/>
        <v>25.65543071161049</v>
      </c>
      <c r="J22" s="12"/>
      <c r="K22" s="11">
        <v>124</v>
      </c>
      <c r="L22" s="12">
        <f t="shared" si="10"/>
        <v>22.752293577981654</v>
      </c>
      <c r="M22" s="12"/>
      <c r="N22" s="11">
        <v>136</v>
      </c>
      <c r="O22" s="12">
        <f t="shared" si="11"/>
        <v>23.693379790940767</v>
      </c>
      <c r="P22" s="12"/>
      <c r="Q22" s="11">
        <v>118</v>
      </c>
      <c r="R22" s="12">
        <f t="shared" si="13"/>
        <v>24.229979466119097</v>
      </c>
      <c r="S22" s="12"/>
      <c r="T22" s="11">
        <v>155</v>
      </c>
      <c r="U22" s="12">
        <f t="shared" si="12"/>
        <v>28.440366972477065</v>
      </c>
    </row>
    <row r="23" spans="1:21" ht="12.75">
      <c r="A23" s="8" t="s">
        <v>8</v>
      </c>
      <c r="B23" s="9">
        <v>49</v>
      </c>
      <c r="C23" s="10">
        <f t="shared" si="7"/>
        <v>7.111756168359943</v>
      </c>
      <c r="D23" s="10"/>
      <c r="E23" s="11">
        <v>42</v>
      </c>
      <c r="F23" s="12">
        <f t="shared" si="8"/>
        <v>7.204116638078903</v>
      </c>
      <c r="G23" s="12"/>
      <c r="H23" s="11">
        <v>42</v>
      </c>
      <c r="I23" s="12">
        <f t="shared" si="9"/>
        <v>7.865168539325842</v>
      </c>
      <c r="J23" s="12"/>
      <c r="K23" s="11">
        <v>52</v>
      </c>
      <c r="L23" s="12">
        <f t="shared" si="10"/>
        <v>9.541284403669724</v>
      </c>
      <c r="M23" s="12"/>
      <c r="N23" s="11">
        <v>57</v>
      </c>
      <c r="O23" s="12">
        <f t="shared" si="11"/>
        <v>9.930313588850174</v>
      </c>
      <c r="P23" s="12"/>
      <c r="Q23" s="11">
        <v>60</v>
      </c>
      <c r="R23" s="12">
        <f t="shared" si="13"/>
        <v>12.320328542094455</v>
      </c>
      <c r="S23" s="12"/>
      <c r="T23" s="11">
        <v>72</v>
      </c>
      <c r="U23" s="12">
        <f t="shared" si="12"/>
        <v>13.211009174311927</v>
      </c>
    </row>
    <row r="24" spans="1:21" ht="12.75">
      <c r="A24" s="8" t="s">
        <v>9</v>
      </c>
      <c r="B24" s="9">
        <v>27</v>
      </c>
      <c r="C24" s="10">
        <f t="shared" si="7"/>
        <v>3.9187227866473147</v>
      </c>
      <c r="D24" s="10"/>
      <c r="E24" s="11">
        <v>34</v>
      </c>
      <c r="F24" s="12">
        <f t="shared" si="8"/>
        <v>5.831903945111493</v>
      </c>
      <c r="G24" s="12"/>
      <c r="H24" s="11">
        <v>25</v>
      </c>
      <c r="I24" s="12">
        <f t="shared" si="9"/>
        <v>4.681647940074907</v>
      </c>
      <c r="J24" s="12"/>
      <c r="K24" s="11">
        <v>27</v>
      </c>
      <c r="L24" s="12">
        <f t="shared" si="10"/>
        <v>4.954128440366973</v>
      </c>
      <c r="M24" s="12"/>
      <c r="N24" s="11">
        <v>25</v>
      </c>
      <c r="O24" s="12">
        <f t="shared" si="11"/>
        <v>4.355400696864112</v>
      </c>
      <c r="P24" s="12"/>
      <c r="Q24" s="11">
        <v>23</v>
      </c>
      <c r="R24" s="12">
        <f>Q24/$Q$27*100</f>
        <v>4.722792607802875</v>
      </c>
      <c r="S24" s="12"/>
      <c r="T24" s="11">
        <v>37</v>
      </c>
      <c r="U24" s="12">
        <f t="shared" si="12"/>
        <v>6.7889908256880735</v>
      </c>
    </row>
    <row r="25" spans="1:21" ht="12.75">
      <c r="A25" s="8" t="s">
        <v>10</v>
      </c>
      <c r="B25" s="9">
        <v>0</v>
      </c>
      <c r="C25" s="10">
        <f t="shared" si="7"/>
        <v>0</v>
      </c>
      <c r="D25" s="10"/>
      <c r="E25" s="11">
        <v>0</v>
      </c>
      <c r="F25" s="12">
        <f t="shared" si="8"/>
        <v>0</v>
      </c>
      <c r="G25" s="12"/>
      <c r="H25" s="11">
        <v>0</v>
      </c>
      <c r="I25" s="12">
        <f t="shared" si="9"/>
        <v>0</v>
      </c>
      <c r="J25" s="12"/>
      <c r="K25" s="11">
        <v>0</v>
      </c>
      <c r="L25" s="12">
        <f t="shared" si="10"/>
        <v>0</v>
      </c>
      <c r="M25" s="12"/>
      <c r="N25" s="11">
        <v>1</v>
      </c>
      <c r="O25" s="12">
        <f t="shared" si="11"/>
        <v>0.17421602787456447</v>
      </c>
      <c r="P25" s="12"/>
      <c r="Q25" s="11">
        <v>0</v>
      </c>
      <c r="R25" s="12">
        <f t="shared" si="13"/>
        <v>0</v>
      </c>
      <c r="S25" s="12"/>
      <c r="T25" s="11">
        <v>1</v>
      </c>
      <c r="U25" s="12">
        <f t="shared" si="12"/>
        <v>0.1834862385321101</v>
      </c>
    </row>
    <row r="26" spans="1:21" ht="12.75">
      <c r="A26" s="8" t="s">
        <v>11</v>
      </c>
      <c r="B26" s="9">
        <v>2</v>
      </c>
      <c r="C26" s="10">
        <f t="shared" si="7"/>
        <v>0.29027576197387517</v>
      </c>
      <c r="D26" s="10"/>
      <c r="E26" s="11">
        <v>4</v>
      </c>
      <c r="F26" s="12">
        <f t="shared" si="8"/>
        <v>0.6861063464837049</v>
      </c>
      <c r="G26" s="12"/>
      <c r="H26" s="11">
        <v>2</v>
      </c>
      <c r="I26" s="12">
        <f t="shared" si="9"/>
        <v>0.37453183520599254</v>
      </c>
      <c r="J26" s="12"/>
      <c r="K26" s="11">
        <v>15</v>
      </c>
      <c r="L26" s="12">
        <f t="shared" si="10"/>
        <v>2.7522935779816518</v>
      </c>
      <c r="M26" s="12"/>
      <c r="N26" s="11">
        <v>10</v>
      </c>
      <c r="O26" s="12">
        <f t="shared" si="11"/>
        <v>1.7421602787456445</v>
      </c>
      <c r="P26" s="12"/>
      <c r="Q26" s="11">
        <v>5</v>
      </c>
      <c r="R26" s="12">
        <f t="shared" si="13"/>
        <v>1.0266940451745379</v>
      </c>
      <c r="S26" s="12"/>
      <c r="T26" s="11">
        <v>5</v>
      </c>
      <c r="U26" s="12">
        <f t="shared" si="12"/>
        <v>0.9174311926605505</v>
      </c>
    </row>
    <row r="27" spans="1:21" ht="13.5" thickBot="1">
      <c r="A27" s="14" t="s">
        <v>12</v>
      </c>
      <c r="B27" s="20">
        <f>SUM(B18:B26)</f>
        <v>689</v>
      </c>
      <c r="C27" s="20">
        <f t="shared" si="7"/>
        <v>100</v>
      </c>
      <c r="D27" s="21"/>
      <c r="E27" s="15">
        <f>SUM(E18:E26)</f>
        <v>583</v>
      </c>
      <c r="F27" s="15">
        <f t="shared" si="8"/>
        <v>100</v>
      </c>
      <c r="G27" s="15"/>
      <c r="H27" s="15">
        <f>SUM(H18:H26)</f>
        <v>534</v>
      </c>
      <c r="I27" s="15">
        <f t="shared" si="9"/>
        <v>100</v>
      </c>
      <c r="J27" s="15"/>
      <c r="K27" s="15">
        <f>SUM(K18:K26)</f>
        <v>545</v>
      </c>
      <c r="L27" s="24">
        <f t="shared" si="10"/>
        <v>100</v>
      </c>
      <c r="M27" s="15"/>
      <c r="N27" s="15">
        <f>SUM(N18:N26)</f>
        <v>574</v>
      </c>
      <c r="O27" s="24">
        <f t="shared" si="11"/>
        <v>100</v>
      </c>
      <c r="P27" s="15"/>
      <c r="Q27" s="15">
        <f>SUM(Q18:Q26)</f>
        <v>487</v>
      </c>
      <c r="R27" s="24">
        <f t="shared" si="13"/>
        <v>100</v>
      </c>
      <c r="S27" s="26"/>
      <c r="T27" s="26">
        <f>SUM(T18:T26)</f>
        <v>545</v>
      </c>
      <c r="U27" s="26">
        <f t="shared" si="12"/>
        <v>100</v>
      </c>
    </row>
    <row r="28" spans="1:21" ht="12.7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3"/>
      <c r="M28" s="22"/>
      <c r="N28" s="22"/>
      <c r="O28" s="22"/>
      <c r="P28" s="22"/>
      <c r="Q28" s="22"/>
      <c r="R28" s="22"/>
      <c r="S28" s="22"/>
      <c r="T28" s="22"/>
      <c r="U28" s="22"/>
    </row>
    <row r="29" spans="1:21" ht="12.75">
      <c r="A29" s="3"/>
      <c r="B29" s="4"/>
      <c r="C29" s="16" t="s">
        <v>23</v>
      </c>
      <c r="D29" s="28"/>
      <c r="E29" s="34"/>
      <c r="F29" s="35"/>
      <c r="G29" s="28"/>
      <c r="H29" s="34"/>
      <c r="I29" s="35"/>
      <c r="J29" s="29"/>
      <c r="K29" s="34"/>
      <c r="L29" s="35"/>
      <c r="M29" s="29"/>
      <c r="N29" s="34"/>
      <c r="O29" s="35"/>
      <c r="P29" s="29"/>
      <c r="Q29" s="34"/>
      <c r="R29" s="35"/>
      <c r="S29" s="36"/>
      <c r="T29" s="34"/>
      <c r="U29" s="35"/>
    </row>
    <row r="30" spans="1:21" ht="12.75">
      <c r="A30" s="3" t="s">
        <v>0</v>
      </c>
      <c r="B30" s="7" t="s">
        <v>1</v>
      </c>
      <c r="C30" s="7" t="s">
        <v>2</v>
      </c>
      <c r="D30" s="34"/>
      <c r="E30" s="34"/>
      <c r="F30" s="34"/>
      <c r="G30" s="34"/>
      <c r="H30" s="34"/>
      <c r="I30" s="34"/>
      <c r="J30" s="29"/>
      <c r="K30" s="34"/>
      <c r="L30" s="34"/>
      <c r="M30" s="29"/>
      <c r="N30" s="34"/>
      <c r="O30" s="34"/>
      <c r="P30" s="29"/>
      <c r="Q30" s="34"/>
      <c r="R30" s="34"/>
      <c r="S30" s="36"/>
      <c r="T30" s="34"/>
      <c r="U30" s="34"/>
    </row>
    <row r="31" spans="1:21" ht="12.75">
      <c r="A31" s="8" t="s">
        <v>3</v>
      </c>
      <c r="B31" s="9">
        <v>2</v>
      </c>
      <c r="C31" s="10">
        <f>+(B31/$B$40)*100</f>
        <v>0.40650406504065045</v>
      </c>
      <c r="D31" s="30"/>
      <c r="E31" s="37"/>
      <c r="F31" s="38"/>
      <c r="G31" s="38"/>
      <c r="H31" s="37"/>
      <c r="I31" s="38"/>
      <c r="J31" s="38"/>
      <c r="K31" s="37"/>
      <c r="L31" s="38"/>
      <c r="M31" s="38"/>
      <c r="N31" s="37"/>
      <c r="O31" s="38"/>
      <c r="P31" s="38"/>
      <c r="Q31" s="37"/>
      <c r="R31" s="38"/>
      <c r="S31" s="38"/>
      <c r="T31" s="37"/>
      <c r="U31" s="38"/>
    </row>
    <row r="32" spans="1:21" ht="12.75">
      <c r="A32" s="8" t="s">
        <v>4</v>
      </c>
      <c r="B32" s="9">
        <v>20</v>
      </c>
      <c r="C32" s="10">
        <f aca="true" t="shared" si="14" ref="C32:C39">+(B32/$B$40)*100</f>
        <v>4.0650406504065035</v>
      </c>
      <c r="D32" s="30"/>
      <c r="E32" s="37"/>
      <c r="F32" s="38"/>
      <c r="G32" s="38"/>
      <c r="H32" s="37"/>
      <c r="I32" s="38"/>
      <c r="J32" s="38"/>
      <c r="K32" s="37"/>
      <c r="L32" s="38"/>
      <c r="M32" s="38"/>
      <c r="N32" s="37"/>
      <c r="O32" s="38"/>
      <c r="P32" s="38"/>
      <c r="Q32" s="37"/>
      <c r="R32" s="38"/>
      <c r="S32" s="38"/>
      <c r="T32" s="37"/>
      <c r="U32" s="38"/>
    </row>
    <row r="33" spans="1:21" ht="12.75">
      <c r="A33" s="8" t="s">
        <v>5</v>
      </c>
      <c r="B33" s="9">
        <v>125</v>
      </c>
      <c r="C33" s="10">
        <f t="shared" si="14"/>
        <v>25.406504065040654</v>
      </c>
      <c r="D33" s="30"/>
      <c r="E33" s="37"/>
      <c r="F33" s="38"/>
      <c r="G33" s="38"/>
      <c r="H33" s="37"/>
      <c r="I33" s="38"/>
      <c r="J33" s="38"/>
      <c r="K33" s="37"/>
      <c r="L33" s="38"/>
      <c r="M33" s="38"/>
      <c r="N33" s="37"/>
      <c r="O33" s="38"/>
      <c r="P33" s="38"/>
      <c r="Q33" s="37"/>
      <c r="R33" s="38"/>
      <c r="S33" s="38"/>
      <c r="T33" s="37"/>
      <c r="U33" s="38"/>
    </row>
    <row r="34" spans="1:21" ht="12.75">
      <c r="A34" s="8" t="s">
        <v>6</v>
      </c>
      <c r="B34" s="9">
        <v>115</v>
      </c>
      <c r="C34" s="10">
        <f t="shared" si="14"/>
        <v>23.3739837398374</v>
      </c>
      <c r="D34" s="30"/>
      <c r="E34" s="37"/>
      <c r="F34" s="38"/>
      <c r="G34" s="38"/>
      <c r="H34" s="37"/>
      <c r="I34" s="38"/>
      <c r="J34" s="38"/>
      <c r="K34" s="37"/>
      <c r="L34" s="38"/>
      <c r="M34" s="38"/>
      <c r="N34" s="37"/>
      <c r="O34" s="38"/>
      <c r="P34" s="38"/>
      <c r="Q34" s="37"/>
      <c r="R34" s="38"/>
      <c r="S34" s="38"/>
      <c r="T34" s="37"/>
      <c r="U34" s="38"/>
    </row>
    <row r="35" spans="1:21" ht="12.75">
      <c r="A35" s="8" t="s">
        <v>7</v>
      </c>
      <c r="B35" s="9">
        <v>150</v>
      </c>
      <c r="C35" s="10">
        <f t="shared" si="14"/>
        <v>30.48780487804878</v>
      </c>
      <c r="D35" s="30"/>
      <c r="E35" s="37"/>
      <c r="F35" s="38"/>
      <c r="G35" s="38"/>
      <c r="H35" s="37"/>
      <c r="I35" s="38"/>
      <c r="J35" s="38"/>
      <c r="K35" s="37"/>
      <c r="L35" s="38"/>
      <c r="M35" s="38"/>
      <c r="N35" s="37"/>
      <c r="O35" s="38"/>
      <c r="P35" s="38"/>
      <c r="Q35" s="37"/>
      <c r="R35" s="38"/>
      <c r="S35" s="38"/>
      <c r="T35" s="37"/>
      <c r="U35" s="38"/>
    </row>
    <row r="36" spans="1:21" ht="12.75">
      <c r="A36" s="8" t="s">
        <v>8</v>
      </c>
      <c r="B36" s="9">
        <v>47</v>
      </c>
      <c r="C36" s="10">
        <f t="shared" si="14"/>
        <v>9.552845528455284</v>
      </c>
      <c r="D36" s="30"/>
      <c r="E36" s="37"/>
      <c r="F36" s="38"/>
      <c r="G36" s="38"/>
      <c r="H36" s="37"/>
      <c r="I36" s="38"/>
      <c r="J36" s="38"/>
      <c r="K36" s="37"/>
      <c r="L36" s="38"/>
      <c r="M36" s="38"/>
      <c r="N36" s="37"/>
      <c r="O36" s="38"/>
      <c r="P36" s="38"/>
      <c r="Q36" s="37"/>
      <c r="R36" s="38"/>
      <c r="S36" s="38"/>
      <c r="T36" s="37"/>
      <c r="U36" s="38"/>
    </row>
    <row r="37" spans="1:21" ht="12.75">
      <c r="A37" s="8" t="s">
        <v>9</v>
      </c>
      <c r="B37" s="9">
        <v>31</v>
      </c>
      <c r="C37" s="10">
        <f t="shared" si="14"/>
        <v>6.300813008130081</v>
      </c>
      <c r="D37" s="30"/>
      <c r="E37" s="37"/>
      <c r="F37" s="38"/>
      <c r="G37" s="38"/>
      <c r="H37" s="37"/>
      <c r="I37" s="38"/>
      <c r="J37" s="38"/>
      <c r="K37" s="37"/>
      <c r="L37" s="38"/>
      <c r="M37" s="38"/>
      <c r="N37" s="37"/>
      <c r="O37" s="38"/>
      <c r="P37" s="38"/>
      <c r="Q37" s="37"/>
      <c r="R37" s="38"/>
      <c r="S37" s="38"/>
      <c r="T37" s="37"/>
      <c r="U37" s="38"/>
    </row>
    <row r="38" spans="1:21" ht="12.75">
      <c r="A38" s="8" t="s">
        <v>10</v>
      </c>
      <c r="B38" s="9">
        <v>0</v>
      </c>
      <c r="C38" s="10">
        <f t="shared" si="14"/>
        <v>0</v>
      </c>
      <c r="D38" s="30"/>
      <c r="E38" s="37"/>
      <c r="F38" s="38"/>
      <c r="G38" s="38"/>
      <c r="H38" s="37"/>
      <c r="I38" s="38"/>
      <c r="J38" s="38"/>
      <c r="K38" s="37"/>
      <c r="L38" s="38"/>
      <c r="M38" s="38"/>
      <c r="N38" s="37"/>
      <c r="O38" s="38"/>
      <c r="P38" s="38"/>
      <c r="Q38" s="37"/>
      <c r="R38" s="38"/>
      <c r="S38" s="38"/>
      <c r="T38" s="37"/>
      <c r="U38" s="38"/>
    </row>
    <row r="39" spans="1:21" ht="12.75">
      <c r="A39" s="8" t="s">
        <v>11</v>
      </c>
      <c r="B39" s="9">
        <v>2</v>
      </c>
      <c r="C39" s="10">
        <f t="shared" si="14"/>
        <v>0.40650406504065045</v>
      </c>
      <c r="D39" s="30"/>
      <c r="E39" s="37"/>
      <c r="F39" s="38"/>
      <c r="G39" s="38"/>
      <c r="H39" s="37"/>
      <c r="I39" s="38"/>
      <c r="J39" s="38"/>
      <c r="K39" s="37"/>
      <c r="L39" s="38"/>
      <c r="M39" s="38"/>
      <c r="N39" s="37"/>
      <c r="O39" s="38"/>
      <c r="P39" s="38"/>
      <c r="Q39" s="37"/>
      <c r="R39" s="38"/>
      <c r="S39" s="38"/>
      <c r="T39" s="37"/>
      <c r="U39" s="38"/>
    </row>
    <row r="40" spans="1:21" ht="13.5" thickBot="1">
      <c r="A40" s="14" t="s">
        <v>12</v>
      </c>
      <c r="B40" s="20">
        <f>SUM(B31:B39)</f>
        <v>492</v>
      </c>
      <c r="C40" s="20">
        <f>+(B40/$B$40)*100</f>
        <v>100</v>
      </c>
      <c r="D40" s="31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</row>
    <row r="41" spans="1:18" ht="12.75">
      <c r="A41" s="27" t="s">
        <v>25</v>
      </c>
      <c r="B41" s="17"/>
      <c r="C41" s="17"/>
      <c r="D41" s="32"/>
      <c r="E41" s="32"/>
      <c r="F41" s="32"/>
      <c r="G41" s="32"/>
      <c r="H41" s="32"/>
      <c r="I41" s="32"/>
      <c r="J41" s="33"/>
      <c r="K41" s="33"/>
      <c r="L41" s="33"/>
      <c r="M41" s="33"/>
      <c r="N41" s="33"/>
      <c r="O41" s="33"/>
      <c r="P41" s="33"/>
      <c r="Q41" s="33"/>
      <c r="R41" s="33"/>
    </row>
    <row r="42" spans="1:18" ht="12.75">
      <c r="A42" s="32" t="s">
        <v>26</v>
      </c>
      <c r="B42" s="32"/>
      <c r="C42" s="32"/>
      <c r="D42" s="32"/>
      <c r="E42" s="32"/>
      <c r="F42" s="32"/>
      <c r="G42" s="32"/>
      <c r="H42" s="32"/>
      <c r="I42" s="32"/>
      <c r="J42" s="33"/>
      <c r="K42" s="33"/>
      <c r="L42" s="33"/>
      <c r="M42" s="33"/>
      <c r="N42" s="33"/>
      <c r="O42" s="33"/>
      <c r="P42" s="33"/>
      <c r="Q42" s="33"/>
      <c r="R42" s="33"/>
    </row>
    <row r="43" spans="1:9" ht="12.75">
      <c r="A43" s="19" t="s">
        <v>13</v>
      </c>
      <c r="B43" s="19"/>
      <c r="C43" s="19"/>
      <c r="D43" s="19"/>
      <c r="E43" s="19"/>
      <c r="F43" s="19"/>
      <c r="G43" s="19"/>
      <c r="H43" s="19"/>
      <c r="I43" s="19"/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  <ignoredErrors>
    <ignoredError sqref="C16:U16 U3 C2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Administrador</cp:lastModifiedBy>
  <cp:lastPrinted>2009-10-15T13:55:06Z</cp:lastPrinted>
  <dcterms:created xsi:type="dcterms:W3CDTF">2009-09-18T14:23:26Z</dcterms:created>
  <dcterms:modified xsi:type="dcterms:W3CDTF">2017-11-09T11:41:44Z</dcterms:modified>
  <cp:category/>
  <cp:version/>
  <cp:contentType/>
  <cp:contentStatus/>
</cp:coreProperties>
</file>