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8085" windowHeight="6135" activeTab="0"/>
  </bookViews>
  <sheets>
    <sheet name="02.03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<sst xmlns="http://schemas.openxmlformats.org/spreadsheetml/2006/main" count="83" uniqueCount="29">
  <si>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02.03.02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</si>
  <si>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</si>
  <si>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</si>
  <si>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</si>
  <si>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</si>
  <si>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</si>
  <si>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</si>
  <si>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</si>
  <si>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</si>
  <si>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</si>
  <si>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</si>
  <si>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</si>
  <si>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</si>
  <si>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</si>
  <si>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</si>
  <si>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</si>
  <si>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</si>
  <si>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</si>
  <si>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</si>
  <si>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</si>
  <si>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</si>
  <si>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</si>
  <si>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</si>
  <si>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</si>
  <si>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</si>
  <si>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</si>
  <si>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</si>
  <si>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Districte 1. Grups quinquennals. 2012</t>
  </si>
  <si>
    <t>Font: Ajuntament de Sabadell. Gestió de la Informació.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</si>
</sst>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25"/>
      <name val="Arial"/>
      <family val="2"/>
    </font>
    <font>
      <sz val="9.25"/>
      <name val="Arial"/>
      <family val="2"/>
    </font>
    <font>
      <sz val="8.75"/>
      <name val="Arial"/>
      <family val="2"/>
    </font>
    <font>
      <sz val="11.5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21" applyFont="1" applyFill="1" applyBorder="1" applyAlignment="1">
      <alignment horizontal="center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22" applyFont="1" applyFill="1" applyBorder="1" applyAlignment="1">
      <alignment horizontal="right" wrapText="1"/>
      <protection/>
    </xf>
    <xf numFmtId="3" fontId="17" fillId="0" borderId="0" xfId="22" applyNumberFormat="1" applyFont="1" applyFill="1" applyBorder="1" applyAlignment="1">
      <alignment horizontal="right" wrapText="1"/>
      <protection/>
    </xf>
    <xf numFmtId="0" fontId="17" fillId="0" borderId="0" xfId="0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
Districte 1. 2012</a:t>
            </a:r>
          </a:p>
        </c:rich>
      </c:tx>
      <c:layout>
        <c:manualLayout>
          <c:xMode val="factor"/>
          <c:yMode val="factor"/>
          <c:x val="0.019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975"/>
          <c:w val="0.9155"/>
          <c:h val="0.82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'02.03.02'!$T$3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'02.03.02'!$S$4:$S$24</c:f>
              <c:strCache/>
            </c:strRef>
          </c:cat>
          <c:val>
            <c:numRef>
              <c:f>'02.03.02'!$U$4:$U$24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'02.03.02'!$S$4:$S$24</c:f>
              <c:strCache/>
            </c:strRef>
          </c:cat>
          <c:val>
            <c:numRef>
              <c:f>'02.03.02'!$V$4:$V$24</c:f>
              <c:numCache/>
            </c:numRef>
          </c:val>
        </c:ser>
        <c:overlap val="100"/>
        <c:gapWidth val="30"/>
        <c:axId val="13744885"/>
        <c:axId val="56595102"/>
      </c:barChart>
      <c:catAx>
        <c:axId val="13744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95102"/>
        <c:crosses val="autoZero"/>
        <c:auto val="1"/>
        <c:lblOffset val="100"/>
        <c:tickLblSkip val="2"/>
        <c:noMultiLvlLbl val="0"/>
      </c:catAx>
      <c:valAx>
        <c:axId val="56595102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4488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16</xdr:col>
      <xdr:colOff>9525</xdr:colOff>
      <xdr:row>41</xdr:row>
      <xdr:rowOff>19050</xdr:rowOff>
    </xdr:to>
    <xdr:graphicFrame>
      <xdr:nvGraphicFramePr>
        <xdr:cNvPr id="1" name="Chart 5"/>
        <xdr:cNvGraphicFramePr/>
      </xdr:nvGraphicFramePr>
      <xdr:xfrm>
        <a:off x="542925" y="3171825"/>
        <a:ext cx="5029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180975</xdr:colOff>
      <xdr:row>28</xdr:row>
      <xdr:rowOff>28575</xdr:rowOff>
    </xdr:from>
    <xdr:ext cx="457200" cy="161925"/>
    <xdr:sp>
      <xdr:nvSpPr>
        <xdr:cNvPr id="2" name="TextBox 2"/>
        <xdr:cNvSpPr txBox="1">
          <a:spLocks noChangeArrowheads="1"/>
        </xdr:cNvSpPr>
      </xdr:nvSpPr>
      <xdr:spPr>
        <a:xfrm>
          <a:off x="4743450" y="466725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19050</xdr:rowOff>
    </xdr:from>
    <xdr:ext cx="447675" cy="190500"/>
    <xdr:sp>
      <xdr:nvSpPr>
        <xdr:cNvPr id="3" name="TextBox 3"/>
        <xdr:cNvSpPr txBox="1">
          <a:spLocks noChangeArrowheads="1"/>
        </xdr:cNvSpPr>
      </xdr:nvSpPr>
      <xdr:spPr>
        <a:xfrm>
          <a:off x="1524000" y="465772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R18" sqref="R18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140625" style="0" customWidth="1"/>
    <col min="4" max="4" width="5.421875" style="0" customWidth="1"/>
    <col min="5" max="5" width="5.140625" style="0" customWidth="1"/>
    <col min="6" max="6" width="5.2812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14062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12.57421875" style="0" customWidth="1"/>
    <col min="20" max="22" width="11.57421875" style="0" bestFit="1" customWidth="1"/>
  </cols>
  <sheetData>
    <row r="1" ht="15.75">
      <c r="A1" s="1" t="s">
        <v>0</v>
      </c>
    </row>
    <row r="2" ht="15">
      <c r="A2" s="2" t="s">
        <v>27</v>
      </c>
    </row>
    <row r="3" spans="1:22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27"/>
      <c r="T3" s="27" t="s">
        <v>11</v>
      </c>
      <c r="U3" s="27" t="s">
        <v>11</v>
      </c>
      <c r="V3" s="27" t="s">
        <v>12</v>
      </c>
    </row>
    <row r="4" spans="1:22" ht="12.75">
      <c r="A4" s="6" t="s">
        <v>11</v>
      </c>
      <c r="B4" s="34">
        <v>1484</v>
      </c>
      <c r="C4" s="7">
        <f>B4*100/$L$16</f>
        <v>2.8305485618371864</v>
      </c>
      <c r="D4" s="34">
        <v>1501</v>
      </c>
      <c r="E4" s="7">
        <f>D4*100/$L$16</f>
        <v>2.862973983367666</v>
      </c>
      <c r="F4" s="34">
        <v>1321</v>
      </c>
      <c r="G4" s="7">
        <f>F4*100/$L$16</f>
        <v>2.5196459906919966</v>
      </c>
      <c r="H4" s="34">
        <v>1271</v>
      </c>
      <c r="I4" s="7">
        <f>H4*100/$L$16</f>
        <v>2.424277103837644</v>
      </c>
      <c r="J4" s="34">
        <v>1289</v>
      </c>
      <c r="K4" s="7">
        <f>J4*100/$L$16</f>
        <v>2.458609903105211</v>
      </c>
      <c r="L4" s="34">
        <v>1483</v>
      </c>
      <c r="M4" s="7">
        <f>L4*100/$L$16</f>
        <v>2.8286411841000993</v>
      </c>
      <c r="N4" s="34">
        <v>1851</v>
      </c>
      <c r="O4" s="7">
        <f>N4*100/$L$16</f>
        <v>3.5305561913481345</v>
      </c>
      <c r="P4" s="34">
        <v>2299</v>
      </c>
      <c r="Q4" s="7">
        <f>P4*100/$L$16</f>
        <v>4.385061417563135</v>
      </c>
      <c r="S4" s="28" t="s">
        <v>2</v>
      </c>
      <c r="T4" s="29">
        <f>C4</f>
        <v>2.8305485618371864</v>
      </c>
      <c r="U4" s="29">
        <f aca="true" t="shared" si="0" ref="U4:U24">-T4</f>
        <v>-2.8305485618371864</v>
      </c>
      <c r="V4" s="29">
        <f>C5</f>
        <v>2.679865720607309</v>
      </c>
    </row>
    <row r="5" spans="1:22" ht="12.75">
      <c r="A5" s="9" t="s">
        <v>12</v>
      </c>
      <c r="B5" s="34">
        <v>1405</v>
      </c>
      <c r="C5" s="7">
        <f>B5*100/$L$16</f>
        <v>2.679865720607309</v>
      </c>
      <c r="D5" s="34">
        <v>1453</v>
      </c>
      <c r="E5" s="7">
        <f>D5*100/$L$16</f>
        <v>2.7714198519874875</v>
      </c>
      <c r="F5" s="34">
        <v>1255</v>
      </c>
      <c r="G5" s="7">
        <f>F5*100/$L$16</f>
        <v>2.393759060044251</v>
      </c>
      <c r="H5" s="34">
        <v>1190</v>
      </c>
      <c r="I5" s="7">
        <f>H5*100/$L$16</f>
        <v>2.2697795071335927</v>
      </c>
      <c r="J5" s="34">
        <v>1148</v>
      </c>
      <c r="K5" s="7">
        <f>J5*100/$L$16</f>
        <v>2.1896696421759367</v>
      </c>
      <c r="L5" s="34">
        <v>1585</v>
      </c>
      <c r="M5" s="7">
        <f>L5*100/$L$16</f>
        <v>3.0231937132829785</v>
      </c>
      <c r="N5" s="34">
        <v>2014</v>
      </c>
      <c r="O5" s="7">
        <f>N5*100/$L$16</f>
        <v>3.8414587624933243</v>
      </c>
      <c r="P5" s="34">
        <v>2385</v>
      </c>
      <c r="Q5" s="7">
        <f>P5*100/$L$16</f>
        <v>4.549095902952621</v>
      </c>
      <c r="S5" s="28" t="s">
        <v>4</v>
      </c>
      <c r="T5" s="29">
        <f>E4</f>
        <v>2.862973983367666</v>
      </c>
      <c r="U5" s="29">
        <f t="shared" si="0"/>
        <v>-2.862973983367666</v>
      </c>
      <c r="V5" s="29">
        <f>E5</f>
        <v>2.7714198519874875</v>
      </c>
    </row>
    <row r="6" spans="1:22" ht="13.5" thickBot="1">
      <c r="A6" s="10" t="s">
        <v>13</v>
      </c>
      <c r="B6" s="11">
        <f aca="true" t="shared" si="1" ref="B6:Q6">SUM(B4:B5)</f>
        <v>2889</v>
      </c>
      <c r="C6" s="12">
        <f>SUM(C4:C5)</f>
        <v>5.510414282444495</v>
      </c>
      <c r="D6" s="11">
        <f t="shared" si="1"/>
        <v>2954</v>
      </c>
      <c r="E6" s="12">
        <f t="shared" si="1"/>
        <v>5.634393835355153</v>
      </c>
      <c r="F6" s="11">
        <f t="shared" si="1"/>
        <v>2576</v>
      </c>
      <c r="G6" s="12">
        <f t="shared" si="1"/>
        <v>4.913405050736248</v>
      </c>
      <c r="H6" s="11">
        <f t="shared" si="1"/>
        <v>2461</v>
      </c>
      <c r="I6" s="12">
        <f t="shared" si="1"/>
        <v>4.694056610971236</v>
      </c>
      <c r="J6" s="11">
        <f t="shared" si="1"/>
        <v>2437</v>
      </c>
      <c r="K6" s="12">
        <f t="shared" si="1"/>
        <v>4.648279545281148</v>
      </c>
      <c r="L6" s="11">
        <f t="shared" si="1"/>
        <v>3068</v>
      </c>
      <c r="M6" s="12">
        <f t="shared" si="1"/>
        <v>5.851834897383078</v>
      </c>
      <c r="N6" s="11">
        <f t="shared" si="1"/>
        <v>3865</v>
      </c>
      <c r="O6" s="12">
        <f t="shared" si="1"/>
        <v>7.372014953841459</v>
      </c>
      <c r="P6" s="11">
        <f t="shared" si="1"/>
        <v>4684</v>
      </c>
      <c r="Q6" s="12">
        <f t="shared" si="1"/>
        <v>8.934157320515755</v>
      </c>
      <c r="S6" s="28" t="s">
        <v>5</v>
      </c>
      <c r="T6" s="29">
        <f>G4</f>
        <v>2.5196459906919966</v>
      </c>
      <c r="U6" s="29">
        <f t="shared" si="0"/>
        <v>-2.5196459906919966</v>
      </c>
      <c r="V6" s="29">
        <f>G5</f>
        <v>2.393759060044251</v>
      </c>
    </row>
    <row r="7" spans="1:2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3"/>
      <c r="S7" s="28" t="s">
        <v>6</v>
      </c>
      <c r="T7" s="29">
        <f>I4</f>
        <v>2.424277103837644</v>
      </c>
      <c r="U7" s="29">
        <f t="shared" si="0"/>
        <v>-2.424277103837644</v>
      </c>
      <c r="V7" s="29">
        <f>I5</f>
        <v>2.2697795071335927</v>
      </c>
    </row>
    <row r="8" spans="1:22" ht="12.75">
      <c r="A8" s="3" t="s">
        <v>1</v>
      </c>
      <c r="B8" s="4" t="s">
        <v>14</v>
      </c>
      <c r="C8" s="4" t="s">
        <v>3</v>
      </c>
      <c r="D8" s="14" t="s">
        <v>15</v>
      </c>
      <c r="E8" s="14" t="s">
        <v>3</v>
      </c>
      <c r="F8" s="15" t="s">
        <v>16</v>
      </c>
      <c r="G8" s="15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28" t="s">
        <v>7</v>
      </c>
      <c r="T8" s="29">
        <f>K4</f>
        <v>2.458609903105211</v>
      </c>
      <c r="U8" s="29">
        <f t="shared" si="0"/>
        <v>-2.458609903105211</v>
      </c>
      <c r="V8" s="29">
        <f>K5</f>
        <v>2.1896696421759367</v>
      </c>
    </row>
    <row r="9" spans="1:22" ht="12.75">
      <c r="A9" s="6" t="s">
        <v>11</v>
      </c>
      <c r="B9" s="34">
        <v>2151</v>
      </c>
      <c r="C9" s="7">
        <f>B9*100/$L$16</f>
        <v>4.10276951247425</v>
      </c>
      <c r="D9" s="34">
        <v>1927</v>
      </c>
      <c r="E9" s="7">
        <f>D9*100/$L$16</f>
        <v>3.6755168993667504</v>
      </c>
      <c r="F9" s="34">
        <v>1777</v>
      </c>
      <c r="G9" s="7">
        <f>F9*100/$L$16</f>
        <v>3.3894102388036926</v>
      </c>
      <c r="H9" s="34">
        <v>1452</v>
      </c>
      <c r="I9" s="7">
        <f>H9*100/$L$16</f>
        <v>2.7695124742504005</v>
      </c>
      <c r="J9" s="34">
        <v>1295</v>
      </c>
      <c r="K9" s="7">
        <f>J9*100/$L$16</f>
        <v>2.4700541695277334</v>
      </c>
      <c r="L9" s="34">
        <v>1112</v>
      </c>
      <c r="M9" s="7">
        <f>L9*100/$L$16</f>
        <v>2.1210040436408026</v>
      </c>
      <c r="N9" s="34">
        <v>752</v>
      </c>
      <c r="O9" s="7">
        <f>N9*100/$L$16</f>
        <v>1.4343480582894637</v>
      </c>
      <c r="P9" s="34">
        <v>756</v>
      </c>
      <c r="Q9" s="7">
        <f>P9*100/$L$16</f>
        <v>1.4419775692378118</v>
      </c>
      <c r="S9" s="28" t="s">
        <v>8</v>
      </c>
      <c r="T9" s="29">
        <f>M4</f>
        <v>2.8286411841000993</v>
      </c>
      <c r="U9" s="29">
        <f t="shared" si="0"/>
        <v>-2.8286411841000993</v>
      </c>
      <c r="V9" s="29">
        <f>M5</f>
        <v>3.0231937132829785</v>
      </c>
    </row>
    <row r="10" spans="1:22" ht="12.75">
      <c r="A10" s="6" t="s">
        <v>12</v>
      </c>
      <c r="B10" s="34">
        <v>2130</v>
      </c>
      <c r="C10" s="7">
        <f>B10*100/$L$16</f>
        <v>4.062714579995422</v>
      </c>
      <c r="D10" s="34">
        <v>2155</v>
      </c>
      <c r="E10" s="7">
        <f>D10*100/$L$16</f>
        <v>4.110399023422598</v>
      </c>
      <c r="F10" s="34">
        <v>1920</v>
      </c>
      <c r="G10" s="7">
        <f>F10*100/$L$16</f>
        <v>3.662165255207141</v>
      </c>
      <c r="H10" s="34">
        <v>1600</v>
      </c>
      <c r="I10" s="7">
        <f>H10*100/$L$16</f>
        <v>3.051804379339284</v>
      </c>
      <c r="J10" s="34">
        <v>1475</v>
      </c>
      <c r="K10" s="7">
        <f>J10*100/$L$16</f>
        <v>2.813382162203403</v>
      </c>
      <c r="L10" s="34">
        <v>1312</v>
      </c>
      <c r="M10" s="7">
        <f>L10*100/$L$16</f>
        <v>2.502479591058213</v>
      </c>
      <c r="N10" s="34">
        <v>977</v>
      </c>
      <c r="O10" s="7">
        <f>N10*100/$L$16</f>
        <v>1.8635080491340505</v>
      </c>
      <c r="P10" s="34">
        <v>1179</v>
      </c>
      <c r="Q10" s="7">
        <f>P10*100/$L$16</f>
        <v>2.248798352025635</v>
      </c>
      <c r="S10" s="28" t="s">
        <v>9</v>
      </c>
      <c r="T10" s="29">
        <f>O4</f>
        <v>3.5305561913481345</v>
      </c>
      <c r="U10" s="29">
        <f t="shared" si="0"/>
        <v>-3.5305561913481345</v>
      </c>
      <c r="V10" s="29">
        <f>O5</f>
        <v>3.8414587624933243</v>
      </c>
    </row>
    <row r="11" spans="1:22" ht="13.5" thickBot="1">
      <c r="A11" s="10" t="s">
        <v>13</v>
      </c>
      <c r="B11" s="11">
        <f aca="true" t="shared" si="2" ref="B11:Q11">SUM(B9:B10)</f>
        <v>4281</v>
      </c>
      <c r="C11" s="12">
        <f>SUM(C4:C10)</f>
        <v>19.186312657358663</v>
      </c>
      <c r="D11" s="11">
        <f t="shared" si="2"/>
        <v>4082</v>
      </c>
      <c r="E11" s="12">
        <f t="shared" si="2"/>
        <v>7.785915922789348</v>
      </c>
      <c r="F11" s="11">
        <f t="shared" si="2"/>
        <v>3697</v>
      </c>
      <c r="G11" s="12">
        <f t="shared" si="2"/>
        <v>7.051575494010834</v>
      </c>
      <c r="H11" s="11">
        <f t="shared" si="2"/>
        <v>3052</v>
      </c>
      <c r="I11" s="12">
        <f t="shared" si="2"/>
        <v>5.821316853589685</v>
      </c>
      <c r="J11" s="11">
        <f t="shared" si="2"/>
        <v>2770</v>
      </c>
      <c r="K11" s="12">
        <f t="shared" si="2"/>
        <v>5.283436331731137</v>
      </c>
      <c r="L11" s="11">
        <f t="shared" si="2"/>
        <v>2424</v>
      </c>
      <c r="M11" s="12">
        <f t="shared" si="2"/>
        <v>4.623483634699015</v>
      </c>
      <c r="N11" s="11">
        <f t="shared" si="2"/>
        <v>1729</v>
      </c>
      <c r="O11" s="12">
        <f t="shared" si="2"/>
        <v>3.297856107423514</v>
      </c>
      <c r="P11" s="11">
        <f t="shared" si="2"/>
        <v>1935</v>
      </c>
      <c r="Q11" s="12">
        <f t="shared" si="2"/>
        <v>3.6907759212634472</v>
      </c>
      <c r="S11" s="28" t="s">
        <v>10</v>
      </c>
      <c r="T11" s="29">
        <f>Q4</f>
        <v>4.385061417563135</v>
      </c>
      <c r="U11" s="29">
        <f t="shared" si="0"/>
        <v>-4.385061417563135</v>
      </c>
      <c r="V11" s="29">
        <f>Q5</f>
        <v>4.549095902952621</v>
      </c>
    </row>
    <row r="12" spans="2:22" ht="12.75">
      <c r="B12" s="13"/>
      <c r="C12" s="13"/>
      <c r="D12" s="16"/>
      <c r="E12" s="16"/>
      <c r="F12" s="17"/>
      <c r="G12" s="17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28" t="s">
        <v>14</v>
      </c>
      <c r="T12" s="29">
        <f>C4</f>
        <v>2.8305485618371864</v>
      </c>
      <c r="U12" s="29">
        <f t="shared" si="0"/>
        <v>-2.8305485618371864</v>
      </c>
      <c r="V12" s="29">
        <f>C10</f>
        <v>4.062714579995422</v>
      </c>
    </row>
    <row r="13" spans="1:22" ht="12.75">
      <c r="A13" s="3" t="s">
        <v>1</v>
      </c>
      <c r="B13" s="4" t="s">
        <v>22</v>
      </c>
      <c r="C13" s="4" t="s">
        <v>3</v>
      </c>
      <c r="D13" s="14" t="s">
        <v>23</v>
      </c>
      <c r="E13" s="14" t="s">
        <v>3</v>
      </c>
      <c r="F13" s="15" t="s">
        <v>24</v>
      </c>
      <c r="G13" s="15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13"/>
      <c r="O13" s="13"/>
      <c r="P13" s="13"/>
      <c r="Q13" s="13"/>
      <c r="S13" s="28" t="s">
        <v>15</v>
      </c>
      <c r="T13" s="29">
        <f>E9</f>
        <v>3.6755168993667504</v>
      </c>
      <c r="U13" s="29">
        <f t="shared" si="0"/>
        <v>-3.6755168993667504</v>
      </c>
      <c r="V13" s="29">
        <f>E10</f>
        <v>4.110399023422598</v>
      </c>
    </row>
    <row r="14" spans="1:22" ht="12.75">
      <c r="A14" s="9" t="s">
        <v>11</v>
      </c>
      <c r="B14" s="34">
        <v>654</v>
      </c>
      <c r="C14" s="7">
        <f>B14*100/$L$16</f>
        <v>1.2474250400549325</v>
      </c>
      <c r="D14" s="33">
        <v>384</v>
      </c>
      <c r="E14" s="7">
        <f>D14*100/$L$16</f>
        <v>0.7324330510414282</v>
      </c>
      <c r="F14" s="33">
        <v>119</v>
      </c>
      <c r="G14" s="7">
        <f>F14*100/$L$16</f>
        <v>0.22697795071335927</v>
      </c>
      <c r="H14" s="33">
        <v>30</v>
      </c>
      <c r="I14" s="7">
        <f>H14*100/$L$16</f>
        <v>0.05722133211261158</v>
      </c>
      <c r="J14" s="33">
        <v>1</v>
      </c>
      <c r="K14" s="7">
        <f>J14*100/$L$16</f>
        <v>0.0019073777370870527</v>
      </c>
      <c r="L14" s="18">
        <f>SUM(B4,D4,F4,H4,J4,L4,N4,P4,B9,D9,F9,H9,J9,L9,N9,P9,B14,D14,F14,H14,J14)</f>
        <v>24909</v>
      </c>
      <c r="M14" s="19">
        <f>SUM(E4,G4,I4,K4,M4,O4,Q4,C9,C4,E9,G9,I9,K9,M9,O9,Q9,C14,E14,G14,I14,K14)</f>
        <v>47.51087205310141</v>
      </c>
      <c r="N14" s="13"/>
      <c r="O14" s="13"/>
      <c r="P14" s="13"/>
      <c r="Q14" s="13"/>
      <c r="S14" s="28" t="s">
        <v>16</v>
      </c>
      <c r="T14" s="29">
        <f>G9</f>
        <v>3.3894102388036926</v>
      </c>
      <c r="U14" s="29">
        <f t="shared" si="0"/>
        <v>-3.3894102388036926</v>
      </c>
      <c r="V14" s="29">
        <f>G10</f>
        <v>3.662165255207141</v>
      </c>
    </row>
    <row r="15" spans="1:22" ht="12.75">
      <c r="A15" s="9" t="s">
        <v>12</v>
      </c>
      <c r="B15" s="34">
        <v>1081</v>
      </c>
      <c r="C15" s="7">
        <f>B15*100/$L$16</f>
        <v>2.0618753337911038</v>
      </c>
      <c r="D15" s="33">
        <v>788</v>
      </c>
      <c r="E15" s="7">
        <f>D15*100/$L$16</f>
        <v>1.5030136568245975</v>
      </c>
      <c r="F15" s="33">
        <v>371</v>
      </c>
      <c r="G15" s="7">
        <f>F15*100/$L$16</f>
        <v>0.7076371404592966</v>
      </c>
      <c r="H15" s="33">
        <v>83</v>
      </c>
      <c r="I15" s="7">
        <f>H15*100/$L$16</f>
        <v>0.15831235217822537</v>
      </c>
      <c r="J15" s="33">
        <v>13</v>
      </c>
      <c r="K15" s="7">
        <f>J15*100/$L$16</f>
        <v>0.024795910582131684</v>
      </c>
      <c r="L15" s="18">
        <f>SUM(B5,D5,F5,H5,J5,L5,N5,P5,B10,D10,F10,H10,J10,L10,N10,P10,B15,D15,F15,H15,J15)</f>
        <v>27519</v>
      </c>
      <c r="M15" s="19">
        <f>SUM(C5,E5,G5,I5,K5,M5,O5,Q5,C10,E10,G10,I10,K10,M10,O10,Q10,C15,E15,G15,I15,K15)</f>
        <v>52.489127946898606</v>
      </c>
      <c r="N15" s="13"/>
      <c r="O15" s="13"/>
      <c r="P15" s="13"/>
      <c r="Q15" s="13"/>
      <c r="S15" s="28" t="s">
        <v>17</v>
      </c>
      <c r="T15" s="29">
        <f>I9</f>
        <v>2.7695124742504005</v>
      </c>
      <c r="U15" s="29">
        <f t="shared" si="0"/>
        <v>-2.7695124742504005</v>
      </c>
      <c r="V15" s="29">
        <f>I10</f>
        <v>3.051804379339284</v>
      </c>
    </row>
    <row r="16" spans="1:22" ht="13.5" thickBot="1">
      <c r="A16" s="10" t="s">
        <v>13</v>
      </c>
      <c r="B16" s="11">
        <f aca="true" t="shared" si="3" ref="B16:M16">SUM(B14:B15)</f>
        <v>1735</v>
      </c>
      <c r="C16" s="12">
        <f t="shared" si="3"/>
        <v>3.3093003738460363</v>
      </c>
      <c r="D16" s="11">
        <f t="shared" si="3"/>
        <v>1172</v>
      </c>
      <c r="E16" s="12">
        <f t="shared" si="3"/>
        <v>2.235446707866026</v>
      </c>
      <c r="F16" s="11">
        <f t="shared" si="3"/>
        <v>490</v>
      </c>
      <c r="G16" s="12">
        <f t="shared" si="3"/>
        <v>0.9346150911726558</v>
      </c>
      <c r="H16" s="11">
        <f t="shared" si="3"/>
        <v>113</v>
      </c>
      <c r="I16" s="12">
        <f t="shared" si="3"/>
        <v>0.21553368429083694</v>
      </c>
      <c r="J16" s="11">
        <f t="shared" si="3"/>
        <v>14</v>
      </c>
      <c r="K16" s="12">
        <f t="shared" si="3"/>
        <v>0.026703288319218737</v>
      </c>
      <c r="L16" s="11">
        <f t="shared" si="3"/>
        <v>52428</v>
      </c>
      <c r="M16" s="11">
        <f t="shared" si="3"/>
        <v>100.00000000000001</v>
      </c>
      <c r="N16" s="13"/>
      <c r="O16" s="13"/>
      <c r="P16" s="13"/>
      <c r="Q16" s="13"/>
      <c r="S16" s="28" t="s">
        <v>18</v>
      </c>
      <c r="T16" s="29">
        <f>K9</f>
        <v>2.4700541695277334</v>
      </c>
      <c r="U16" s="29">
        <f t="shared" si="0"/>
        <v>-2.4700541695277334</v>
      </c>
      <c r="V16" s="29">
        <f>K10</f>
        <v>2.813382162203403</v>
      </c>
    </row>
    <row r="17" spans="1:22" ht="12.75">
      <c r="A17" s="35" t="s">
        <v>28</v>
      </c>
      <c r="P17" s="20"/>
      <c r="Q17" s="20"/>
      <c r="S17" s="28" t="s">
        <v>19</v>
      </c>
      <c r="T17" s="29">
        <f>M9</f>
        <v>2.1210040436408026</v>
      </c>
      <c r="U17" s="29">
        <f t="shared" si="0"/>
        <v>-2.1210040436408026</v>
      </c>
      <c r="V17" s="29">
        <f>M10</f>
        <v>2.502479591058213</v>
      </c>
    </row>
    <row r="18" spans="19:22" ht="12.75">
      <c r="S18" s="28" t="s">
        <v>20</v>
      </c>
      <c r="T18" s="29">
        <f>O9</f>
        <v>1.4343480582894637</v>
      </c>
      <c r="U18" s="29">
        <f t="shared" si="0"/>
        <v>-1.4343480582894637</v>
      </c>
      <c r="V18" s="29">
        <f>O10</f>
        <v>1.8635080491340505</v>
      </c>
    </row>
    <row r="19" spans="18:23" ht="12.75">
      <c r="R19" s="20"/>
      <c r="S19" s="30" t="s">
        <v>21</v>
      </c>
      <c r="T19" s="31">
        <f>Q9</f>
        <v>1.4419775692378118</v>
      </c>
      <c r="U19" s="29">
        <f t="shared" si="0"/>
        <v>-1.4419775692378118</v>
      </c>
      <c r="V19" s="31">
        <f>Q10</f>
        <v>2.248798352025635</v>
      </c>
      <c r="W19" s="20"/>
    </row>
    <row r="20" spans="19:22" ht="12.75">
      <c r="S20" s="28" t="s">
        <v>22</v>
      </c>
      <c r="T20" s="29">
        <f>C14</f>
        <v>1.2474250400549325</v>
      </c>
      <c r="U20" s="29">
        <f t="shared" si="0"/>
        <v>-1.2474250400549325</v>
      </c>
      <c r="V20" s="29">
        <f>C15</f>
        <v>2.0618753337911038</v>
      </c>
    </row>
    <row r="21" spans="19:22" ht="13.5" customHeight="1">
      <c r="S21" s="28" t="s">
        <v>23</v>
      </c>
      <c r="T21" s="29">
        <f>E14</f>
        <v>0.7324330510414282</v>
      </c>
      <c r="U21" s="29">
        <f t="shared" si="0"/>
        <v>-0.7324330510414282</v>
      </c>
      <c r="V21" s="29">
        <f>E15</f>
        <v>1.5030136568245975</v>
      </c>
    </row>
    <row r="22" spans="19:22" ht="12.75">
      <c r="S22" s="28" t="s">
        <v>24</v>
      </c>
      <c r="T22" s="29">
        <f>G14</f>
        <v>0.22697795071335927</v>
      </c>
      <c r="U22" s="29">
        <f t="shared" si="0"/>
        <v>-0.22697795071335927</v>
      </c>
      <c r="V22" s="29">
        <f>G15</f>
        <v>0.7076371404592966</v>
      </c>
    </row>
    <row r="23" spans="19:22" ht="12.75">
      <c r="S23" s="32" t="s">
        <v>25</v>
      </c>
      <c r="T23" s="29">
        <f>I14</f>
        <v>0.05722133211261158</v>
      </c>
      <c r="U23" s="29">
        <f t="shared" si="0"/>
        <v>-0.05722133211261158</v>
      </c>
      <c r="V23" s="29">
        <f>I15</f>
        <v>0.15831235217822537</v>
      </c>
    </row>
    <row r="24" spans="19:22" ht="12.75">
      <c r="S24" s="32" t="s">
        <v>26</v>
      </c>
      <c r="T24" s="29">
        <f>K14</f>
        <v>0.0019073777370870527</v>
      </c>
      <c r="U24" s="29">
        <f t="shared" si="0"/>
        <v>-0.0019073777370870527</v>
      </c>
      <c r="V24" s="29">
        <f>K15</f>
        <v>0.024795910582131684</v>
      </c>
    </row>
    <row r="25" ht="12.75">
      <c r="U25" s="8"/>
    </row>
    <row r="27" ht="12.75">
      <c r="V27" s="21"/>
    </row>
    <row r="43" spans="3:9" ht="12.75">
      <c r="C43" s="22"/>
      <c r="D43" s="22"/>
      <c r="E43" s="22"/>
      <c r="F43" s="22"/>
      <c r="G43" s="22"/>
      <c r="H43" s="22"/>
      <c r="I43" s="22"/>
    </row>
    <row r="44" spans="6:9" ht="12.75">
      <c r="F44" s="23"/>
      <c r="G44" s="23"/>
      <c r="H44" s="23"/>
      <c r="I44" s="22"/>
    </row>
    <row r="45" spans="6:17" ht="12.75">
      <c r="F45" s="24"/>
      <c r="G45" s="24"/>
      <c r="H45" s="24"/>
      <c r="I45" s="22"/>
      <c r="J45" s="25"/>
      <c r="K45" s="25"/>
      <c r="L45" s="25"/>
      <c r="M45" s="25"/>
      <c r="N45" s="25"/>
      <c r="O45" s="25"/>
      <c r="P45" s="25"/>
      <c r="Q45" s="25"/>
    </row>
    <row r="46" spans="6:17" ht="12.75">
      <c r="F46" s="24"/>
      <c r="G46" s="24"/>
      <c r="H46" s="24"/>
      <c r="I46" s="22"/>
      <c r="J46" s="25"/>
      <c r="K46" s="25"/>
      <c r="L46" s="25"/>
      <c r="M46" s="25"/>
      <c r="N46" s="25"/>
      <c r="O46" s="25"/>
      <c r="P46" s="25"/>
      <c r="Q46" s="25"/>
    </row>
    <row r="47" spans="6:17" ht="12.75">
      <c r="F47" s="24"/>
      <c r="G47" s="24"/>
      <c r="H47" s="24"/>
      <c r="I47" s="22"/>
      <c r="J47" s="25"/>
      <c r="K47" s="25"/>
      <c r="L47" s="25"/>
      <c r="M47" s="25"/>
      <c r="N47" s="25"/>
      <c r="O47" s="25"/>
      <c r="P47" s="25"/>
      <c r="Q47" s="25"/>
    </row>
    <row r="48" spans="6:17" ht="12.75">
      <c r="F48" s="26"/>
      <c r="G48" s="26"/>
      <c r="H48" s="26"/>
      <c r="I48" s="25"/>
      <c r="J48" s="25"/>
      <c r="K48" s="25"/>
      <c r="L48" s="25"/>
      <c r="M48" s="25"/>
      <c r="N48" s="25"/>
      <c r="O48" s="25"/>
      <c r="P48" s="25"/>
      <c r="Q48" s="25"/>
    </row>
    <row r="49" spans="6:17" ht="12.75">
      <c r="F49" s="26"/>
      <c r="G49" s="26"/>
      <c r="H49" s="26"/>
      <c r="I49" s="25"/>
      <c r="J49" s="25"/>
      <c r="K49" s="25"/>
      <c r="L49" s="25"/>
      <c r="M49" s="25"/>
      <c r="N49" s="25"/>
      <c r="O49" s="25"/>
      <c r="P49" s="25"/>
      <c r="Q49" s="25"/>
    </row>
    <row r="50" spans="6:17" ht="12.75">
      <c r="F50" s="26"/>
      <c r="G50" s="26"/>
      <c r="H50" s="26"/>
      <c r="I50" s="25"/>
      <c r="J50" s="25"/>
      <c r="K50" s="25"/>
      <c r="L50" s="25"/>
      <c r="M50" s="25"/>
      <c r="N50" s="25"/>
      <c r="O50" s="25"/>
      <c r="P50" s="25"/>
      <c r="Q50" s="25"/>
    </row>
    <row r="51" spans="6:17" ht="12.75">
      <c r="F51" s="26"/>
      <c r="G51" s="26"/>
      <c r="H51" s="26"/>
      <c r="I51" s="25"/>
      <c r="J51" s="25"/>
      <c r="K51" s="25"/>
      <c r="L51" s="25"/>
      <c r="M51" s="25"/>
      <c r="N51" s="25"/>
      <c r="O51" s="25"/>
      <c r="P51" s="25"/>
      <c r="Q51" s="25"/>
    </row>
    <row r="52" spans="6:17" ht="12.75">
      <c r="F52" s="26"/>
      <c r="G52" s="26"/>
      <c r="H52" s="26"/>
      <c r="I52" s="25"/>
      <c r="J52" s="25"/>
      <c r="K52" s="25"/>
      <c r="L52" s="25"/>
      <c r="M52" s="25"/>
      <c r="N52" s="25"/>
      <c r="O52" s="25"/>
      <c r="P52" s="25"/>
      <c r="Q52" s="25"/>
    </row>
    <row r="53" spans="6:17" ht="12.75">
      <c r="F53" s="26"/>
      <c r="G53" s="26"/>
      <c r="H53" s="26"/>
      <c r="I53" s="25"/>
      <c r="J53" s="25"/>
      <c r="K53" s="25"/>
      <c r="L53" s="25"/>
      <c r="M53" s="25"/>
      <c r="N53" s="25"/>
      <c r="O53" s="25"/>
      <c r="P53" s="25"/>
      <c r="Q53" s="25"/>
    </row>
    <row r="54" spans="6:17" ht="12.75">
      <c r="F54" s="26"/>
      <c r="G54" s="26"/>
      <c r="H54" s="26"/>
      <c r="I54" s="25"/>
      <c r="J54" s="25"/>
      <c r="K54" s="25"/>
      <c r="L54" s="25"/>
      <c r="M54" s="25"/>
      <c r="N54" s="25"/>
      <c r="O54" s="25"/>
      <c r="P54" s="25"/>
      <c r="Q54" s="25"/>
    </row>
    <row r="55" spans="6:17" ht="12.75">
      <c r="F55" s="26"/>
      <c r="G55" s="26"/>
      <c r="H55" s="26"/>
      <c r="I55" s="25"/>
      <c r="J55" s="25"/>
      <c r="K55" s="25"/>
      <c r="L55" s="25"/>
      <c r="M55" s="25"/>
      <c r="N55" s="25"/>
      <c r="O55" s="25"/>
      <c r="P55" s="25"/>
      <c r="Q55" s="25"/>
    </row>
    <row r="56" spans="6:17" ht="12.75">
      <c r="F56" s="26"/>
      <c r="G56" s="26"/>
      <c r="H56" s="26"/>
      <c r="I56" s="25"/>
      <c r="J56" s="25"/>
      <c r="K56" s="25"/>
      <c r="L56" s="25"/>
      <c r="M56" s="25"/>
      <c r="N56" s="25"/>
      <c r="O56" s="25"/>
      <c r="P56" s="25"/>
      <c r="Q56" s="25"/>
    </row>
    <row r="57" spans="6:17" ht="12.75">
      <c r="F57" s="26"/>
      <c r="G57" s="26"/>
      <c r="H57" s="26"/>
      <c r="I57" s="25"/>
      <c r="J57" s="25"/>
      <c r="K57" s="25"/>
      <c r="L57" s="25"/>
      <c r="M57" s="25"/>
      <c r="N57" s="25"/>
      <c r="O57" s="25"/>
      <c r="P57" s="25"/>
      <c r="Q57" s="25"/>
    </row>
    <row r="58" spans="6:17" ht="12.75">
      <c r="F58" s="26"/>
      <c r="G58" s="26"/>
      <c r="H58" s="26"/>
      <c r="I58" s="25"/>
      <c r="J58" s="25"/>
      <c r="K58" s="25"/>
      <c r="L58" s="25"/>
      <c r="M58" s="25"/>
      <c r="N58" s="25"/>
      <c r="O58" s="25"/>
      <c r="P58" s="25"/>
      <c r="Q58" s="25"/>
    </row>
    <row r="59" spans="6:17" ht="12.75">
      <c r="F59" s="26"/>
      <c r="G59" s="26"/>
      <c r="H59" s="26"/>
      <c r="I59" s="25"/>
      <c r="J59" s="25"/>
      <c r="K59" s="25"/>
      <c r="L59" s="25"/>
      <c r="M59" s="25"/>
      <c r="N59" s="25"/>
      <c r="O59" s="25"/>
      <c r="P59" s="25"/>
      <c r="Q59" s="25"/>
    </row>
    <row r="60" spans="6:17" ht="12.75">
      <c r="F60" s="26"/>
      <c r="G60" s="26"/>
      <c r="H60" s="26"/>
      <c r="I60" s="25"/>
      <c r="J60" s="25"/>
      <c r="K60" s="25"/>
      <c r="L60" s="25"/>
      <c r="M60" s="25"/>
      <c r="N60" s="25"/>
      <c r="O60" s="25"/>
      <c r="P60" s="25"/>
      <c r="Q60" s="25"/>
    </row>
    <row r="61" spans="6:17" ht="12.75">
      <c r="F61" s="26"/>
      <c r="G61" s="26"/>
      <c r="H61" s="26"/>
      <c r="I61" s="25"/>
      <c r="J61" s="25"/>
      <c r="K61" s="25"/>
      <c r="L61" s="25"/>
      <c r="M61" s="25"/>
      <c r="N61" s="25"/>
      <c r="O61" s="25"/>
      <c r="P61" s="25"/>
      <c r="Q61" s="25"/>
    </row>
    <row r="62" spans="6:17" ht="12.75">
      <c r="F62" s="26"/>
      <c r="G62" s="26"/>
      <c r="H62" s="26"/>
      <c r="I62" s="25"/>
      <c r="J62" s="25"/>
      <c r="K62" s="25"/>
      <c r="L62" s="25"/>
      <c r="M62" s="25"/>
      <c r="N62" s="25"/>
      <c r="O62" s="25"/>
      <c r="P62" s="25"/>
      <c r="Q62" s="25"/>
    </row>
    <row r="63" spans="6:17" ht="12.75">
      <c r="F63" s="26"/>
      <c r="G63" s="26"/>
      <c r="H63" s="26"/>
      <c r="I63" s="25"/>
      <c r="J63" s="25"/>
      <c r="K63" s="25"/>
      <c r="L63" s="25"/>
      <c r="M63" s="25"/>
      <c r="N63" s="25"/>
      <c r="O63" s="25"/>
      <c r="P63" s="25"/>
      <c r="Q63" s="25"/>
    </row>
    <row r="64" spans="6:17" ht="12.75">
      <c r="F64" s="26"/>
      <c r="G64" s="26"/>
      <c r="H64" s="26"/>
      <c r="I64" s="25"/>
      <c r="J64" s="25"/>
      <c r="K64" s="25"/>
      <c r="L64" s="25"/>
      <c r="M64" s="25"/>
      <c r="N64" s="25"/>
      <c r="O64" s="25"/>
      <c r="P64" s="25"/>
      <c r="Q64" s="25"/>
    </row>
    <row r="65" spans="6:17" ht="12.75">
      <c r="F65" s="26"/>
      <c r="G65" s="26"/>
      <c r="H65" s="26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2013-06-13T10:48:51Z</cp:lastPrinted>
  <dcterms:created xsi:type="dcterms:W3CDTF">2007-11-19T16:12:08Z</dcterms:created>
  <dcterms:modified xsi:type="dcterms:W3CDTF">2013-06-14T08:12:57Z</dcterms:modified>
  <cp:category/>
  <cp:version/>
  <cp:contentType/>
  <cp:contentStatus/>
</cp:coreProperties>
</file>