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5330" windowHeight="4470" activeTab="0"/>
  </bookViews>
  <sheets>
    <sheet name="02.03.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<sst xmlns="http://schemas.openxmlformats.org/spreadsheetml/2006/main" count="83" uniqueCount="29">
  <si>
    <t>02.03.05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</si>
  <si>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</si>
  <si>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</si>
  <si>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</si>
  <si>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</si>
  <si>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</si>
  <si>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</si>
  <si>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</si>
  <si>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</si>
  <si>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</si>
  <si>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</si>
  <si>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</si>
  <si>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</si>
  <si>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</si>
  <si>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</si>
  <si>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</si>
  <si>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</si>
  <si>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</si>
  <si>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</si>
  <si>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</si>
  <si>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</si>
  <si>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</si>
  <si>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</si>
  <si>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</si>
  <si>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</si>
  <si>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</si>
  <si>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</si>
  <si>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Districte 4. Grups quinquennals. 2012</t>
  </si>
  <si>
    <t>Font: Ajuntament de Sabadell. Gestió de la Informació.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</si>
</sst>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.25"/>
      <name val="Arial"/>
      <family val="2"/>
    </font>
    <font>
      <sz val="9.25"/>
      <name val="Arial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3" fontId="10" fillId="0" borderId="0" xfId="22" applyNumberFormat="1" applyFont="1" applyFill="1" applyBorder="1" applyAlignment="1">
      <alignment horizontal="right" wrapText="1"/>
      <protection/>
    </xf>
    <xf numFmtId="0" fontId="10" fillId="0" borderId="0" xfId="22" applyFont="1" applyFill="1" applyBorder="1" applyAlignment="1">
      <alignment horizontal="right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
Districte 4. 2012</a:t>
            </a:r>
          </a:p>
        </c:rich>
      </c:tx>
      <c:layout>
        <c:manualLayout>
          <c:xMode val="factor"/>
          <c:yMode val="factor"/>
          <c:x val="0.028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"/>
          <c:w val="0.90825"/>
          <c:h val="0.8367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'02.03.05'!$S$4:$S$24</c:f>
              <c:strCache/>
            </c:strRef>
          </c:cat>
          <c:val>
            <c:numRef>
              <c:f>'02.03.05'!$U$4:$U$24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'02.03.05'!$S$4:$S$24</c:f>
              <c:strCache/>
            </c:strRef>
          </c:cat>
          <c:val>
            <c:numRef>
              <c:f>'02.03.05'!$V$4:$V$24</c:f>
              <c:numCache/>
            </c:numRef>
          </c:val>
        </c:ser>
        <c:overlap val="100"/>
        <c:gapWidth val="30"/>
        <c:axId val="10500231"/>
        <c:axId val="27393216"/>
      </c:barChart>
      <c:catAx>
        <c:axId val="105002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93216"/>
        <c:crosses val="autoZero"/>
        <c:auto val="1"/>
        <c:lblOffset val="100"/>
        <c:noMultiLvlLbl val="0"/>
      </c:catAx>
      <c:valAx>
        <c:axId val="27393216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00231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</xdr:rowOff>
    </xdr:from>
    <xdr:to>
      <xdr:col>16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495300" y="3019425"/>
        <a:ext cx="50006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28</xdr:row>
      <xdr:rowOff>47625</xdr:rowOff>
    </xdr:from>
    <xdr:ext cx="447675" cy="180975"/>
    <xdr:sp>
      <xdr:nvSpPr>
        <xdr:cNvPr id="2" name="TextBox 2"/>
        <xdr:cNvSpPr txBox="1">
          <a:spLocks noChangeArrowheads="1"/>
        </xdr:cNvSpPr>
      </xdr:nvSpPr>
      <xdr:spPr>
        <a:xfrm>
          <a:off x="4600575" y="46767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47625</xdr:rowOff>
    </xdr:from>
    <xdr:ext cx="485775" cy="180975"/>
    <xdr:sp>
      <xdr:nvSpPr>
        <xdr:cNvPr id="3" name="TextBox 3"/>
        <xdr:cNvSpPr txBox="1">
          <a:spLocks noChangeArrowheads="1"/>
        </xdr:cNvSpPr>
      </xdr:nvSpPr>
      <xdr:spPr>
        <a:xfrm>
          <a:off x="1438275" y="467677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5.421875" style="0" customWidth="1"/>
    <col min="3" max="3" width="4.421875" style="0" customWidth="1"/>
    <col min="4" max="4" width="5.421875" style="0" customWidth="1"/>
    <col min="5" max="5" width="4.421875" style="0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42187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5.00390625" style="0" customWidth="1"/>
    <col min="16" max="16" width="5.421875" style="0" customWidth="1"/>
    <col min="17" max="17" width="4.8515625" style="0" bestFit="1" customWidth="1"/>
  </cols>
  <sheetData>
    <row r="1" ht="15.75">
      <c r="A1" s="1" t="s">
        <v>0</v>
      </c>
    </row>
    <row r="2" spans="1:23" ht="15">
      <c r="A2" s="2" t="s">
        <v>27</v>
      </c>
      <c r="S2" s="34"/>
      <c r="T2" s="34"/>
      <c r="U2" s="34"/>
      <c r="V2" s="34"/>
      <c r="W2" s="34"/>
    </row>
    <row r="3" spans="1:40" ht="12.75">
      <c r="A3" s="3" t="s">
        <v>1</v>
      </c>
      <c r="B3" s="4" t="s">
        <v>2</v>
      </c>
      <c r="C3" s="4" t="s">
        <v>3</v>
      </c>
      <c r="D3" s="5" t="s">
        <v>4</v>
      </c>
      <c r="E3" s="5" t="s">
        <v>3</v>
      </c>
      <c r="F3" s="5" t="s">
        <v>5</v>
      </c>
      <c r="G3" s="5" t="s">
        <v>3</v>
      </c>
      <c r="H3" s="4" t="s">
        <v>6</v>
      </c>
      <c r="I3" s="4" t="s">
        <v>3</v>
      </c>
      <c r="J3" s="4" t="s">
        <v>7</v>
      </c>
      <c r="K3" s="4" t="s">
        <v>3</v>
      </c>
      <c r="L3" s="4" t="s">
        <v>8</v>
      </c>
      <c r="M3" s="4" t="s">
        <v>3</v>
      </c>
      <c r="N3" s="4" t="s">
        <v>9</v>
      </c>
      <c r="O3" s="4" t="s">
        <v>3</v>
      </c>
      <c r="P3" s="4" t="s">
        <v>10</v>
      </c>
      <c r="Q3" s="4" t="s">
        <v>3</v>
      </c>
      <c r="S3" s="34"/>
      <c r="T3" s="34" t="s">
        <v>11</v>
      </c>
      <c r="U3" s="34" t="s">
        <v>11</v>
      </c>
      <c r="V3" s="34" t="s">
        <v>12</v>
      </c>
      <c r="W3" s="6"/>
      <c r="X3" s="6"/>
      <c r="Y3" s="6"/>
      <c r="Z3" s="6"/>
      <c r="AA3" s="6"/>
      <c r="AB3" s="6"/>
      <c r="AC3" s="6"/>
      <c r="AD3" s="7"/>
      <c r="AE3" s="6"/>
      <c r="AF3" s="6"/>
      <c r="AG3" s="6"/>
      <c r="AH3" s="6"/>
      <c r="AI3" s="8"/>
      <c r="AJ3" s="9"/>
      <c r="AK3" s="10"/>
      <c r="AL3" s="11"/>
      <c r="AM3" s="9"/>
      <c r="AN3" s="9"/>
    </row>
    <row r="4" spans="1:40" ht="12.75">
      <c r="A4" s="12" t="s">
        <v>11</v>
      </c>
      <c r="B4" s="42">
        <v>1282</v>
      </c>
      <c r="C4" s="13">
        <f>B4*100/$L$16</f>
        <v>3.3332466654533164</v>
      </c>
      <c r="D4" s="42">
        <v>1213</v>
      </c>
      <c r="E4" s="13">
        <f>D4*100/$L$16</f>
        <v>3.1538441538181536</v>
      </c>
      <c r="F4" s="43">
        <v>901</v>
      </c>
      <c r="G4" s="13">
        <f>F4*100/$L$16</f>
        <v>2.342632796859156</v>
      </c>
      <c r="H4" s="43">
        <v>853</v>
      </c>
      <c r="I4" s="13">
        <f>H4*100/$L$16</f>
        <v>2.217831049634695</v>
      </c>
      <c r="J4" s="43">
        <v>955</v>
      </c>
      <c r="K4" s="13">
        <f>J4*100/$L$16</f>
        <v>2.4830347624866747</v>
      </c>
      <c r="L4" s="42">
        <v>1122</v>
      </c>
      <c r="M4" s="13">
        <f>L4*100/$L$16</f>
        <v>2.9172408413717794</v>
      </c>
      <c r="N4" s="42">
        <v>1660</v>
      </c>
      <c r="O4" s="13">
        <f>N4*100/$L$16</f>
        <v>4.316060424845948</v>
      </c>
      <c r="P4" s="42">
        <v>2116</v>
      </c>
      <c r="Q4" s="13">
        <f>P4*100/$L$16</f>
        <v>5.5016770234783285</v>
      </c>
      <c r="S4" s="35" t="s">
        <v>2</v>
      </c>
      <c r="T4" s="36">
        <f>C4</f>
        <v>3.3332466654533164</v>
      </c>
      <c r="U4" s="36">
        <f aca="true" t="shared" si="0" ref="U4:U24">-T4</f>
        <v>-3.3332466654533164</v>
      </c>
      <c r="V4" s="36">
        <f>C5</f>
        <v>3.0992433894074516</v>
      </c>
      <c r="W4" s="3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2.75">
      <c r="A5" s="15" t="s">
        <v>12</v>
      </c>
      <c r="B5" s="42">
        <v>1192</v>
      </c>
      <c r="C5" s="13">
        <f>B5*100/$L$16</f>
        <v>3.0992433894074516</v>
      </c>
      <c r="D5" s="42">
        <v>1071</v>
      </c>
      <c r="E5" s="13">
        <f>D5*100/$L$16</f>
        <v>2.784638984945789</v>
      </c>
      <c r="F5" s="43">
        <v>906</v>
      </c>
      <c r="G5" s="13">
        <f>F5*100/$L$16</f>
        <v>2.355632978861704</v>
      </c>
      <c r="H5" s="43">
        <v>838</v>
      </c>
      <c r="I5" s="13">
        <f>H5*100/$L$16</f>
        <v>2.1788305036270508</v>
      </c>
      <c r="J5" s="43">
        <v>935</v>
      </c>
      <c r="K5" s="13">
        <f>J5*100/$L$16</f>
        <v>2.4310340344764825</v>
      </c>
      <c r="L5" s="42">
        <v>1187</v>
      </c>
      <c r="M5" s="13">
        <f>L5*100/$L$16</f>
        <v>3.0862432074049035</v>
      </c>
      <c r="N5" s="42">
        <v>1745</v>
      </c>
      <c r="O5" s="13">
        <f>N5*100/$L$16</f>
        <v>4.537063518889265</v>
      </c>
      <c r="P5" s="42">
        <v>1988</v>
      </c>
      <c r="Q5" s="13">
        <f>P5*100/$L$16</f>
        <v>5.168872364213099</v>
      </c>
      <c r="S5" s="35" t="s">
        <v>4</v>
      </c>
      <c r="T5" s="36">
        <f>E4</f>
        <v>3.1538441538181536</v>
      </c>
      <c r="U5" s="36">
        <f t="shared" si="0"/>
        <v>-3.1538441538181536</v>
      </c>
      <c r="V5" s="36">
        <f>E5</f>
        <v>2.784638984945789</v>
      </c>
      <c r="W5" s="37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23" ht="13.5" thickBot="1">
      <c r="A6" s="16" t="s">
        <v>13</v>
      </c>
      <c r="B6" s="17">
        <f aca="true" t="shared" si="1" ref="B6:Q6">SUM(B4:B5)</f>
        <v>2474</v>
      </c>
      <c r="C6" s="18">
        <f t="shared" si="1"/>
        <v>6.432490054860768</v>
      </c>
      <c r="D6" s="17">
        <f t="shared" si="1"/>
        <v>2284</v>
      </c>
      <c r="E6" s="18">
        <f t="shared" si="1"/>
        <v>5.938483138763942</v>
      </c>
      <c r="F6" s="17">
        <f t="shared" si="1"/>
        <v>1807</v>
      </c>
      <c r="G6" s="18">
        <f t="shared" si="1"/>
        <v>4.69826577572086</v>
      </c>
      <c r="H6" s="17">
        <f t="shared" si="1"/>
        <v>1691</v>
      </c>
      <c r="I6" s="18">
        <f t="shared" si="1"/>
        <v>4.396661553261746</v>
      </c>
      <c r="J6" s="17">
        <f t="shared" si="1"/>
        <v>1890</v>
      </c>
      <c r="K6" s="18">
        <f t="shared" si="1"/>
        <v>4.914068796963157</v>
      </c>
      <c r="L6" s="17">
        <f t="shared" si="1"/>
        <v>2309</v>
      </c>
      <c r="M6" s="18">
        <f t="shared" si="1"/>
        <v>6.0034840487766825</v>
      </c>
      <c r="N6" s="17">
        <f t="shared" si="1"/>
        <v>3405</v>
      </c>
      <c r="O6" s="18">
        <f t="shared" si="1"/>
        <v>8.853123943735213</v>
      </c>
      <c r="P6" s="17">
        <f t="shared" si="1"/>
        <v>4104</v>
      </c>
      <c r="Q6" s="18">
        <f t="shared" si="1"/>
        <v>10.670549387691427</v>
      </c>
      <c r="S6" s="35" t="s">
        <v>5</v>
      </c>
      <c r="T6" s="36">
        <f>G4</f>
        <v>2.342632796859156</v>
      </c>
      <c r="U6" s="36">
        <f t="shared" si="0"/>
        <v>-2.342632796859156</v>
      </c>
      <c r="V6" s="36">
        <f>G5</f>
        <v>2.355632978861704</v>
      </c>
      <c r="W6" s="34"/>
    </row>
    <row r="7" spans="1:23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9"/>
      <c r="S7" s="35" t="s">
        <v>6</v>
      </c>
      <c r="T7" s="36">
        <f>I4</f>
        <v>2.217831049634695</v>
      </c>
      <c r="U7" s="36">
        <f t="shared" si="0"/>
        <v>-2.217831049634695</v>
      </c>
      <c r="V7" s="36">
        <f>I5</f>
        <v>2.1788305036270508</v>
      </c>
      <c r="W7" s="34"/>
    </row>
    <row r="8" spans="1:23" ht="12.75">
      <c r="A8" s="3" t="s">
        <v>1</v>
      </c>
      <c r="B8" s="4" t="s">
        <v>14</v>
      </c>
      <c r="C8" s="4" t="s">
        <v>3</v>
      </c>
      <c r="D8" s="20" t="s">
        <v>15</v>
      </c>
      <c r="E8" s="20" t="s">
        <v>3</v>
      </c>
      <c r="F8" s="21" t="s">
        <v>16</v>
      </c>
      <c r="G8" s="21" t="s">
        <v>3</v>
      </c>
      <c r="H8" s="4" t="s">
        <v>17</v>
      </c>
      <c r="I8" s="4" t="s">
        <v>3</v>
      </c>
      <c r="J8" s="4" t="s">
        <v>18</v>
      </c>
      <c r="K8" s="4" t="s">
        <v>3</v>
      </c>
      <c r="L8" s="4" t="s">
        <v>19</v>
      </c>
      <c r="M8" s="4" t="s">
        <v>3</v>
      </c>
      <c r="N8" s="4" t="s">
        <v>20</v>
      </c>
      <c r="O8" s="4" t="s">
        <v>3</v>
      </c>
      <c r="P8" s="4" t="s">
        <v>21</v>
      </c>
      <c r="Q8" s="4" t="s">
        <v>3</v>
      </c>
      <c r="S8" s="35" t="s">
        <v>7</v>
      </c>
      <c r="T8" s="36">
        <f>K4</f>
        <v>2.4830347624866747</v>
      </c>
      <c r="U8" s="36">
        <f t="shared" si="0"/>
        <v>-2.4830347624866747</v>
      </c>
      <c r="V8" s="36">
        <f>K5</f>
        <v>2.4310340344764825</v>
      </c>
      <c r="W8" s="34"/>
    </row>
    <row r="9" spans="1:23" ht="12.75">
      <c r="A9" s="12" t="s">
        <v>11</v>
      </c>
      <c r="B9" s="42">
        <v>1662</v>
      </c>
      <c r="C9" s="13">
        <f>B9*100/$L$16</f>
        <v>4.321260497646967</v>
      </c>
      <c r="D9" s="42">
        <v>1317</v>
      </c>
      <c r="E9" s="13">
        <f>D9*100/$L$16</f>
        <v>3.4242479394711527</v>
      </c>
      <c r="F9" s="42">
        <v>1202</v>
      </c>
      <c r="G9" s="13">
        <f>F9*100/$L$16</f>
        <v>3.1252437534125477</v>
      </c>
      <c r="H9" s="42">
        <v>1048</v>
      </c>
      <c r="I9" s="13">
        <f>H9*100/$L$16</f>
        <v>2.724838147734068</v>
      </c>
      <c r="J9" s="42">
        <v>968</v>
      </c>
      <c r="K9" s="13">
        <f>J9*100/$L$16</f>
        <v>2.5168352356933</v>
      </c>
      <c r="L9" s="42">
        <v>943</v>
      </c>
      <c r="M9" s="13">
        <f>L9*100/$L$16</f>
        <v>2.4518343256805597</v>
      </c>
      <c r="N9" s="43">
        <v>592</v>
      </c>
      <c r="O9" s="13">
        <f>N9*100/$L$16</f>
        <v>1.5392215491016874</v>
      </c>
      <c r="P9" s="43">
        <v>517</v>
      </c>
      <c r="Q9" s="13">
        <f>P9*100/$L$16</f>
        <v>1.344218819063467</v>
      </c>
      <c r="S9" s="35" t="s">
        <v>8</v>
      </c>
      <c r="T9" s="36">
        <f>M4</f>
        <v>2.9172408413717794</v>
      </c>
      <c r="U9" s="36">
        <f t="shared" si="0"/>
        <v>-2.9172408413717794</v>
      </c>
      <c r="V9" s="36">
        <f>M5</f>
        <v>3.0862432074049035</v>
      </c>
      <c r="W9" s="34"/>
    </row>
    <row r="10" spans="1:23" ht="12.75">
      <c r="A10" s="12" t="s">
        <v>12</v>
      </c>
      <c r="B10" s="42">
        <v>1487</v>
      </c>
      <c r="C10" s="13">
        <f>B10*100/$L$16</f>
        <v>3.8662541275577857</v>
      </c>
      <c r="D10" s="42">
        <v>1378</v>
      </c>
      <c r="E10" s="13">
        <f>D10*100/$L$16</f>
        <v>3.5828501599022387</v>
      </c>
      <c r="F10" s="42">
        <v>1295</v>
      </c>
      <c r="G10" s="13">
        <f>F10*100/$L$16</f>
        <v>3.367047138659941</v>
      </c>
      <c r="H10" s="42">
        <v>1148</v>
      </c>
      <c r="I10" s="13">
        <f>H10*100/$L$16</f>
        <v>2.984841787785029</v>
      </c>
      <c r="J10" s="42">
        <v>1143</v>
      </c>
      <c r="K10" s="13">
        <f>J10*100/$L$16</f>
        <v>2.971841605782481</v>
      </c>
      <c r="L10" s="42">
        <v>1064</v>
      </c>
      <c r="M10" s="13">
        <f>L10*100/$L$16</f>
        <v>2.766438730142222</v>
      </c>
      <c r="N10" s="43">
        <v>650</v>
      </c>
      <c r="O10" s="13">
        <f>N10*100/$L$16</f>
        <v>1.6900236603312446</v>
      </c>
      <c r="P10" s="43">
        <v>653</v>
      </c>
      <c r="Q10" s="13">
        <f>P10*100/$L$16</f>
        <v>1.6978237695327734</v>
      </c>
      <c r="S10" s="35" t="s">
        <v>9</v>
      </c>
      <c r="T10" s="36">
        <f>O4</f>
        <v>4.316060424845948</v>
      </c>
      <c r="U10" s="36">
        <f t="shared" si="0"/>
        <v>-4.316060424845948</v>
      </c>
      <c r="V10" s="36">
        <f>O5</f>
        <v>4.537063518889265</v>
      </c>
      <c r="W10" s="34"/>
    </row>
    <row r="11" spans="1:23" ht="13.5" thickBot="1">
      <c r="A11" s="16" t="s">
        <v>13</v>
      </c>
      <c r="B11" s="17">
        <f aca="true" t="shared" si="2" ref="B11:Q11">SUM(B9:B10)</f>
        <v>3149</v>
      </c>
      <c r="C11" s="18">
        <f t="shared" si="2"/>
        <v>8.187514625204752</v>
      </c>
      <c r="D11" s="17">
        <f t="shared" si="2"/>
        <v>2695</v>
      </c>
      <c r="E11" s="18">
        <f t="shared" si="2"/>
        <v>7.007098099373391</v>
      </c>
      <c r="F11" s="17">
        <f t="shared" si="2"/>
        <v>2497</v>
      </c>
      <c r="G11" s="18">
        <f t="shared" si="2"/>
        <v>6.492290892072489</v>
      </c>
      <c r="H11" s="17">
        <f t="shared" si="2"/>
        <v>2196</v>
      </c>
      <c r="I11" s="18">
        <f t="shared" si="2"/>
        <v>5.709679935519097</v>
      </c>
      <c r="J11" s="17">
        <f t="shared" si="2"/>
        <v>2111</v>
      </c>
      <c r="K11" s="18">
        <f t="shared" si="2"/>
        <v>5.488676841475781</v>
      </c>
      <c r="L11" s="17">
        <f t="shared" si="2"/>
        <v>2007</v>
      </c>
      <c r="M11" s="18">
        <f t="shared" si="2"/>
        <v>5.218273055822782</v>
      </c>
      <c r="N11" s="17">
        <f t="shared" si="2"/>
        <v>1242</v>
      </c>
      <c r="O11" s="18">
        <f t="shared" si="2"/>
        <v>3.229245209432932</v>
      </c>
      <c r="P11" s="17">
        <f t="shared" si="2"/>
        <v>1170</v>
      </c>
      <c r="Q11" s="18">
        <f t="shared" si="2"/>
        <v>3.0420425885962405</v>
      </c>
      <c r="S11" s="35" t="s">
        <v>10</v>
      </c>
      <c r="T11" s="36">
        <f>Q4</f>
        <v>5.5016770234783285</v>
      </c>
      <c r="U11" s="36">
        <f t="shared" si="0"/>
        <v>-5.5016770234783285</v>
      </c>
      <c r="V11" s="36">
        <f>Q5</f>
        <v>5.168872364213099</v>
      </c>
      <c r="W11" s="34"/>
    </row>
    <row r="12" spans="2:23" ht="12.75">
      <c r="B12" s="12"/>
      <c r="C12" s="12"/>
      <c r="D12" s="22"/>
      <c r="E12" s="22"/>
      <c r="F12" s="23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S12" s="35" t="s">
        <v>14</v>
      </c>
      <c r="T12" s="36">
        <f>C9</f>
        <v>4.321260497646967</v>
      </c>
      <c r="U12" s="36">
        <f t="shared" si="0"/>
        <v>-4.321260497646967</v>
      </c>
      <c r="V12" s="36">
        <f>C10</f>
        <v>3.8662541275577857</v>
      </c>
      <c r="W12" s="34"/>
    </row>
    <row r="13" spans="1:23" ht="12.75">
      <c r="A13" s="3" t="s">
        <v>1</v>
      </c>
      <c r="B13" s="4" t="s">
        <v>22</v>
      </c>
      <c r="C13" s="4" t="s">
        <v>3</v>
      </c>
      <c r="D13" s="20" t="s">
        <v>23</v>
      </c>
      <c r="E13" s="20" t="s">
        <v>3</v>
      </c>
      <c r="F13" s="21" t="s">
        <v>24</v>
      </c>
      <c r="G13" s="21" t="s">
        <v>3</v>
      </c>
      <c r="H13" s="4" t="s">
        <v>25</v>
      </c>
      <c r="I13" s="4" t="s">
        <v>3</v>
      </c>
      <c r="J13" s="4" t="s">
        <v>26</v>
      </c>
      <c r="K13" s="4" t="s">
        <v>3</v>
      </c>
      <c r="L13" s="4" t="s">
        <v>13</v>
      </c>
      <c r="M13" s="4" t="s">
        <v>3</v>
      </c>
      <c r="N13" s="12"/>
      <c r="O13" s="12"/>
      <c r="P13" s="12"/>
      <c r="Q13" s="12"/>
      <c r="S13" s="35" t="s">
        <v>15</v>
      </c>
      <c r="T13" s="36">
        <f>E9</f>
        <v>3.4242479394711527</v>
      </c>
      <c r="U13" s="36">
        <f t="shared" si="0"/>
        <v>-3.4242479394711527</v>
      </c>
      <c r="V13" s="36">
        <f>E10</f>
        <v>3.5828501599022387</v>
      </c>
      <c r="W13" s="34"/>
    </row>
    <row r="14" spans="1:23" ht="12.75">
      <c r="A14" s="12" t="s">
        <v>11</v>
      </c>
      <c r="B14" s="43">
        <v>311</v>
      </c>
      <c r="C14" s="13">
        <f>B14*100/$L$16</f>
        <v>0.8086113205584878</v>
      </c>
      <c r="D14" s="43">
        <v>150</v>
      </c>
      <c r="E14" s="13">
        <f>D14*100/$L$16</f>
        <v>0.39000546007644105</v>
      </c>
      <c r="F14" s="43">
        <v>51</v>
      </c>
      <c r="G14" s="13">
        <f>F14*100/$L$16</f>
        <v>0.13260185642598996</v>
      </c>
      <c r="H14" s="43">
        <v>4</v>
      </c>
      <c r="I14" s="13">
        <f>H14*100/$L$16</f>
        <v>0.010400145602038429</v>
      </c>
      <c r="J14" s="43">
        <v>0</v>
      </c>
      <c r="K14" s="13">
        <f>J14*100/$L$16</f>
        <v>0</v>
      </c>
      <c r="L14" s="24">
        <f>SUM(B4,D4,F4,H4,J4,L4,N4,P4,B9,D9,F9,H9,J9,L9,N9,P9,B14,D14,F14,H14,J14)</f>
        <v>18867</v>
      </c>
      <c r="M14" s="25">
        <f>SUM(C4,E4,G4,I4,K4,M4,O4,Q4,C9,E9,G9,I9,K9,M9,O9,Q9,C14,E14,G14,I14,K14)</f>
        <v>49.05488676841476</v>
      </c>
      <c r="N14" s="12"/>
      <c r="O14" s="12"/>
      <c r="P14" s="12"/>
      <c r="Q14" s="12"/>
      <c r="S14" s="35" t="s">
        <v>16</v>
      </c>
      <c r="T14" s="36">
        <f>G9</f>
        <v>3.1252437534125477</v>
      </c>
      <c r="U14" s="36">
        <f t="shared" si="0"/>
        <v>-3.1252437534125477</v>
      </c>
      <c r="V14" s="36">
        <f>G10</f>
        <v>3.367047138659941</v>
      </c>
      <c r="W14" s="34"/>
    </row>
    <row r="15" spans="1:23" ht="12.75">
      <c r="A15" s="12" t="s">
        <v>12</v>
      </c>
      <c r="B15" s="43">
        <v>507</v>
      </c>
      <c r="C15" s="13">
        <f>B15*100/$L$16</f>
        <v>1.3182184550583709</v>
      </c>
      <c r="D15" s="43">
        <v>271</v>
      </c>
      <c r="E15" s="13">
        <f>D15*100/$L$16</f>
        <v>0.7046098645381035</v>
      </c>
      <c r="F15" s="43">
        <v>116</v>
      </c>
      <c r="G15" s="13">
        <f>F15*100/$L$16</f>
        <v>0.30160422245911445</v>
      </c>
      <c r="H15" s="43">
        <v>18</v>
      </c>
      <c r="I15" s="13">
        <f>H15*100/$L$16</f>
        <v>0.046800655209172926</v>
      </c>
      <c r="J15" s="43">
        <v>2</v>
      </c>
      <c r="K15" s="13">
        <f>J15*100/$L$16</f>
        <v>0.0052000728010192145</v>
      </c>
      <c r="L15" s="24">
        <f>SUM(B5,D5,F5,H5,J5,L5,N5,P5,B10,D10,F10,H10,J10,L10,N10,P10,B15,D15,F15,H15,J15)</f>
        <v>19594</v>
      </c>
      <c r="M15" s="25">
        <f>SUM(C5,E5,G5,I5,K5,M5,O5,Q5,C10,E10,G10,I10,K10,M10,O10,Q10,C15,E15,G15,I15,K15)</f>
        <v>50.94511323158524</v>
      </c>
      <c r="N15" s="12"/>
      <c r="O15" s="12"/>
      <c r="P15" s="12"/>
      <c r="Q15" s="12"/>
      <c r="S15" s="35" t="s">
        <v>17</v>
      </c>
      <c r="T15" s="36">
        <f>I9</f>
        <v>2.724838147734068</v>
      </c>
      <c r="U15" s="36">
        <f t="shared" si="0"/>
        <v>-2.724838147734068</v>
      </c>
      <c r="V15" s="36">
        <f>I10</f>
        <v>2.984841787785029</v>
      </c>
      <c r="W15" s="34"/>
    </row>
    <row r="16" spans="1:23" ht="13.5" thickBot="1">
      <c r="A16" s="16" t="s">
        <v>13</v>
      </c>
      <c r="B16" s="17">
        <f aca="true" t="shared" si="3" ref="B16:M16">SUM(B14:B15)</f>
        <v>818</v>
      </c>
      <c r="C16" s="18">
        <f t="shared" si="3"/>
        <v>2.1268297756168586</v>
      </c>
      <c r="D16" s="17">
        <f t="shared" si="3"/>
        <v>421</v>
      </c>
      <c r="E16" s="18">
        <f t="shared" si="3"/>
        <v>1.0946153246145445</v>
      </c>
      <c r="F16" s="17">
        <f t="shared" si="3"/>
        <v>167</v>
      </c>
      <c r="G16" s="18">
        <f t="shared" si="3"/>
        <v>0.43420607888510443</v>
      </c>
      <c r="H16" s="17">
        <f t="shared" si="3"/>
        <v>22</v>
      </c>
      <c r="I16" s="18">
        <f t="shared" si="3"/>
        <v>0.05720080081121136</v>
      </c>
      <c r="J16" s="17">
        <f t="shared" si="3"/>
        <v>2</v>
      </c>
      <c r="K16" s="18">
        <f t="shared" si="3"/>
        <v>0.0052000728010192145</v>
      </c>
      <c r="L16" s="17">
        <f t="shared" si="3"/>
        <v>38461</v>
      </c>
      <c r="M16" s="17">
        <f t="shared" si="3"/>
        <v>100</v>
      </c>
      <c r="N16" s="19"/>
      <c r="O16" s="19"/>
      <c r="P16" s="19"/>
      <c r="Q16" s="19"/>
      <c r="S16" s="35" t="s">
        <v>18</v>
      </c>
      <c r="T16" s="36">
        <f>K9</f>
        <v>2.5168352356933</v>
      </c>
      <c r="U16" s="36">
        <f t="shared" si="0"/>
        <v>-2.5168352356933</v>
      </c>
      <c r="V16" s="36">
        <f>K10</f>
        <v>2.971841605782481</v>
      </c>
      <c r="W16" s="34"/>
    </row>
    <row r="17" spans="1:23" ht="12.75">
      <c r="A17" s="12" t="s">
        <v>28</v>
      </c>
      <c r="P17" s="26"/>
      <c r="Q17" s="26"/>
      <c r="S17" s="35" t="s">
        <v>19</v>
      </c>
      <c r="T17" s="36">
        <f>M9</f>
        <v>2.4518343256805597</v>
      </c>
      <c r="U17" s="36">
        <f t="shared" si="0"/>
        <v>-2.4518343256805597</v>
      </c>
      <c r="V17" s="36">
        <f>M10</f>
        <v>2.766438730142222</v>
      </c>
      <c r="W17" s="34"/>
    </row>
    <row r="18" spans="1:23" ht="12.75">
      <c r="A18" s="26"/>
      <c r="B18" s="28"/>
      <c r="C18" s="29"/>
      <c r="D18" s="26"/>
      <c r="E18" s="26"/>
      <c r="F18" s="26"/>
      <c r="G18" s="26"/>
      <c r="H18" s="26"/>
      <c r="I18" s="26"/>
      <c r="J18" s="26"/>
      <c r="K18" s="26"/>
      <c r="L18" s="26"/>
      <c r="M18" s="29"/>
      <c r="N18" s="26"/>
      <c r="O18" s="26"/>
      <c r="P18" s="26"/>
      <c r="Q18" s="26"/>
      <c r="S18" s="35" t="s">
        <v>20</v>
      </c>
      <c r="T18" s="36">
        <f>O9</f>
        <v>1.5392215491016874</v>
      </c>
      <c r="U18" s="36">
        <f t="shared" si="0"/>
        <v>-1.5392215491016874</v>
      </c>
      <c r="V18" s="36">
        <f>O10</f>
        <v>1.6900236603312446</v>
      </c>
      <c r="W18" s="34"/>
    </row>
    <row r="19" spans="1:25" ht="12.75">
      <c r="A19" s="27"/>
      <c r="B19" s="27"/>
      <c r="C19" s="27"/>
      <c r="D19" s="30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0"/>
      <c r="P19" s="27"/>
      <c r="Q19" s="27"/>
      <c r="R19" s="26"/>
      <c r="S19" s="38" t="s">
        <v>21</v>
      </c>
      <c r="T19" s="39">
        <f>Q9</f>
        <v>1.344218819063467</v>
      </c>
      <c r="U19" s="36">
        <f t="shared" si="0"/>
        <v>-1.344218819063467</v>
      </c>
      <c r="V19" s="39">
        <f>Q10</f>
        <v>1.6978237695327734</v>
      </c>
      <c r="W19" s="40"/>
      <c r="X19" s="27"/>
      <c r="Y19" s="27"/>
    </row>
    <row r="20" spans="18:26" ht="12.75">
      <c r="R20" s="26"/>
      <c r="S20" s="35" t="s">
        <v>22</v>
      </c>
      <c r="T20" s="36">
        <f>C14</f>
        <v>0.8086113205584878</v>
      </c>
      <c r="U20" s="36">
        <f t="shared" si="0"/>
        <v>-0.8086113205584878</v>
      </c>
      <c r="V20" s="36">
        <f>C15</f>
        <v>1.3182184550583709</v>
      </c>
      <c r="W20" s="40"/>
      <c r="X20" s="27"/>
      <c r="Y20" s="27"/>
      <c r="Z20" s="27"/>
    </row>
    <row r="21" spans="18:26" ht="12.75">
      <c r="R21" s="27"/>
      <c r="S21" s="35" t="s">
        <v>23</v>
      </c>
      <c r="T21" s="36">
        <f>E14</f>
        <v>0.39000546007644105</v>
      </c>
      <c r="U21" s="36">
        <f t="shared" si="0"/>
        <v>-0.39000546007644105</v>
      </c>
      <c r="V21" s="36">
        <f>E15</f>
        <v>0.7046098645381035</v>
      </c>
      <c r="W21" s="40"/>
      <c r="X21" s="27"/>
      <c r="Y21" s="27"/>
      <c r="Z21" s="27"/>
    </row>
    <row r="22" spans="19:23" ht="12.75">
      <c r="S22" s="35" t="s">
        <v>24</v>
      </c>
      <c r="T22" s="36">
        <f>G14</f>
        <v>0.13260185642598996</v>
      </c>
      <c r="U22" s="36">
        <f t="shared" si="0"/>
        <v>-0.13260185642598996</v>
      </c>
      <c r="V22" s="36">
        <f>G15</f>
        <v>0.30160422245911445</v>
      </c>
      <c r="W22" s="34"/>
    </row>
    <row r="23" spans="19:23" ht="12.75">
      <c r="S23" s="41" t="s">
        <v>25</v>
      </c>
      <c r="T23" s="36">
        <f>I14</f>
        <v>0.010400145602038429</v>
      </c>
      <c r="U23" s="36">
        <f t="shared" si="0"/>
        <v>-0.010400145602038429</v>
      </c>
      <c r="V23" s="36">
        <f>I15</f>
        <v>0.046800655209172926</v>
      </c>
      <c r="W23" s="34"/>
    </row>
    <row r="24" spans="19:23" ht="12.75">
      <c r="S24" s="41" t="s">
        <v>26</v>
      </c>
      <c r="T24" s="36">
        <f>K14</f>
        <v>0</v>
      </c>
      <c r="U24" s="36">
        <f t="shared" si="0"/>
        <v>0</v>
      </c>
      <c r="V24" s="36">
        <f>K15</f>
        <v>0.0052000728010192145</v>
      </c>
      <c r="W24" s="34"/>
    </row>
    <row r="43" spans="4:16" ht="12.75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4:16" ht="12.75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4:16" ht="12.75">
      <c r="D45" s="27"/>
      <c r="E45" s="27"/>
      <c r="F45" s="27"/>
      <c r="G45" s="31"/>
      <c r="H45" s="32"/>
      <c r="I45" s="33"/>
      <c r="J45" s="33"/>
      <c r="K45" s="33"/>
      <c r="L45" s="27"/>
      <c r="M45" s="27"/>
      <c r="N45" s="27"/>
      <c r="O45" s="27"/>
      <c r="P45" s="27"/>
    </row>
    <row r="46" spans="4:16" ht="12.75">
      <c r="D46" s="27"/>
      <c r="E46" s="27"/>
      <c r="F46" s="27"/>
      <c r="G46" s="31"/>
      <c r="H46" s="32"/>
      <c r="I46" s="33"/>
      <c r="J46" s="33"/>
      <c r="K46" s="33"/>
      <c r="L46" s="27"/>
      <c r="M46" s="27"/>
      <c r="N46" s="27"/>
      <c r="O46" s="27"/>
      <c r="P46" s="27"/>
    </row>
    <row r="47" spans="4:16" ht="12.75">
      <c r="D47" s="27"/>
      <c r="E47" s="27"/>
      <c r="F47" s="27"/>
      <c r="G47" s="31"/>
      <c r="H47" s="32"/>
      <c r="I47" s="33"/>
      <c r="J47" s="33"/>
      <c r="K47" s="33"/>
      <c r="L47" s="27"/>
      <c r="M47" s="27"/>
      <c r="N47" s="27"/>
      <c r="O47" s="27"/>
      <c r="P47" s="27"/>
    </row>
    <row r="48" spans="4:16" ht="12.75">
      <c r="D48" s="27"/>
      <c r="E48" s="27"/>
      <c r="F48" s="27"/>
      <c r="G48" s="31"/>
      <c r="H48" s="32"/>
      <c r="I48" s="33"/>
      <c r="J48" s="33"/>
      <c r="K48" s="33"/>
      <c r="L48" s="27"/>
      <c r="M48" s="27"/>
      <c r="N48" s="27"/>
      <c r="O48" s="27"/>
      <c r="P48" s="27"/>
    </row>
    <row r="49" spans="4:16" ht="12.75">
      <c r="D49" s="27"/>
      <c r="E49" s="27"/>
      <c r="F49" s="27"/>
      <c r="G49" s="31"/>
      <c r="H49" s="32"/>
      <c r="I49" s="33"/>
      <c r="J49" s="33"/>
      <c r="K49" s="33"/>
      <c r="L49" s="27"/>
      <c r="M49" s="27"/>
      <c r="N49" s="27"/>
      <c r="O49" s="27"/>
      <c r="P49" s="27"/>
    </row>
    <row r="50" spans="4:16" ht="12.75">
      <c r="D50" s="27"/>
      <c r="E50" s="27"/>
      <c r="F50" s="27"/>
      <c r="G50" s="31"/>
      <c r="H50" s="32"/>
      <c r="I50" s="33"/>
      <c r="J50" s="33"/>
      <c r="K50" s="33"/>
      <c r="L50" s="27"/>
      <c r="M50" s="27"/>
      <c r="N50" s="27"/>
      <c r="O50" s="27"/>
      <c r="P50" s="27"/>
    </row>
    <row r="51" spans="4:16" ht="12.75">
      <c r="D51" s="27"/>
      <c r="E51" s="27"/>
      <c r="F51" s="27"/>
      <c r="G51" s="31"/>
      <c r="H51" s="32"/>
      <c r="I51" s="33"/>
      <c r="J51" s="33"/>
      <c r="K51" s="33"/>
      <c r="L51" s="27"/>
      <c r="M51" s="27"/>
      <c r="N51" s="27"/>
      <c r="O51" s="27"/>
      <c r="P51" s="27"/>
    </row>
    <row r="52" spans="4:16" ht="12.75">
      <c r="D52" s="27"/>
      <c r="E52" s="27"/>
      <c r="F52" s="27"/>
      <c r="G52" s="31"/>
      <c r="H52" s="32"/>
      <c r="I52" s="33"/>
      <c r="J52" s="33"/>
      <c r="K52" s="33"/>
      <c r="L52" s="27"/>
      <c r="M52" s="27"/>
      <c r="N52" s="27"/>
      <c r="O52" s="27"/>
      <c r="P52" s="27"/>
    </row>
    <row r="53" spans="4:16" ht="12.75">
      <c r="D53" s="27"/>
      <c r="E53" s="27"/>
      <c r="F53" s="27"/>
      <c r="G53" s="31"/>
      <c r="H53" s="32"/>
      <c r="I53" s="33"/>
      <c r="J53" s="33"/>
      <c r="K53" s="33"/>
      <c r="L53" s="27"/>
      <c r="M53" s="27"/>
      <c r="N53" s="27"/>
      <c r="O53" s="27"/>
      <c r="P53" s="27"/>
    </row>
    <row r="54" spans="4:16" ht="12.75">
      <c r="D54" s="27"/>
      <c r="E54" s="27"/>
      <c r="F54" s="27"/>
      <c r="G54" s="31"/>
      <c r="H54" s="32"/>
      <c r="I54" s="33"/>
      <c r="J54" s="33"/>
      <c r="K54" s="33"/>
      <c r="L54" s="27"/>
      <c r="M54" s="27"/>
      <c r="N54" s="27"/>
      <c r="O54" s="27"/>
      <c r="P54" s="27"/>
    </row>
    <row r="55" spans="4:16" ht="12.75">
      <c r="D55" s="27"/>
      <c r="E55" s="27"/>
      <c r="F55" s="27"/>
      <c r="G55" s="31"/>
      <c r="H55" s="32"/>
      <c r="I55" s="33"/>
      <c r="J55" s="33"/>
      <c r="K55" s="33"/>
      <c r="L55" s="27"/>
      <c r="M55" s="27"/>
      <c r="N55" s="27"/>
      <c r="O55" s="27"/>
      <c r="P55" s="27"/>
    </row>
    <row r="56" spans="4:16" ht="12.75">
      <c r="D56" s="27"/>
      <c r="E56" s="27"/>
      <c r="F56" s="27"/>
      <c r="G56" s="31"/>
      <c r="H56" s="32"/>
      <c r="I56" s="33"/>
      <c r="J56" s="33"/>
      <c r="K56" s="33"/>
      <c r="L56" s="27"/>
      <c r="M56" s="27"/>
      <c r="N56" s="27"/>
      <c r="O56" s="27"/>
      <c r="P56" s="27"/>
    </row>
    <row r="57" spans="4:16" ht="12.75">
      <c r="D57" s="27"/>
      <c r="E57" s="27"/>
      <c r="F57" s="27"/>
      <c r="G57" s="31"/>
      <c r="H57" s="32"/>
      <c r="I57" s="33"/>
      <c r="J57" s="33"/>
      <c r="K57" s="33"/>
      <c r="L57" s="27"/>
      <c r="M57" s="27"/>
      <c r="N57" s="27"/>
      <c r="O57" s="27"/>
      <c r="P57" s="27"/>
    </row>
    <row r="58" spans="4:16" ht="12.75">
      <c r="D58" s="27"/>
      <c r="E58" s="27"/>
      <c r="F58" s="27"/>
      <c r="G58" s="31"/>
      <c r="H58" s="32"/>
      <c r="I58" s="33"/>
      <c r="J58" s="33"/>
      <c r="K58" s="33"/>
      <c r="L58" s="27"/>
      <c r="M58" s="27"/>
      <c r="N58" s="27"/>
      <c r="O58" s="27"/>
      <c r="P58" s="27"/>
    </row>
    <row r="59" spans="4:16" ht="12.75">
      <c r="D59" s="27"/>
      <c r="E59" s="27"/>
      <c r="F59" s="27"/>
      <c r="G59" s="31"/>
      <c r="H59" s="32"/>
      <c r="I59" s="33"/>
      <c r="J59" s="33"/>
      <c r="K59" s="33"/>
      <c r="L59" s="27"/>
      <c r="M59" s="27"/>
      <c r="N59" s="27"/>
      <c r="O59" s="27"/>
      <c r="P59" s="27"/>
    </row>
    <row r="60" spans="4:16" ht="12.75">
      <c r="D60" s="27"/>
      <c r="E60" s="27"/>
      <c r="F60" s="27"/>
      <c r="G60" s="31"/>
      <c r="H60" s="32"/>
      <c r="I60" s="33"/>
      <c r="J60" s="33"/>
      <c r="K60" s="33"/>
      <c r="L60" s="27"/>
      <c r="M60" s="27"/>
      <c r="N60" s="27"/>
      <c r="O60" s="27"/>
      <c r="P60" s="27"/>
    </row>
    <row r="61" spans="4:16" ht="12.75">
      <c r="D61" s="27"/>
      <c r="E61" s="27"/>
      <c r="F61" s="27"/>
      <c r="G61" s="31"/>
      <c r="H61" s="32"/>
      <c r="I61" s="33"/>
      <c r="J61" s="33"/>
      <c r="K61" s="33"/>
      <c r="L61" s="27"/>
      <c r="M61" s="27"/>
      <c r="N61" s="27"/>
      <c r="O61" s="27"/>
      <c r="P61" s="27"/>
    </row>
    <row r="62" spans="4:16" ht="12.75">
      <c r="D62" s="27"/>
      <c r="E62" s="27"/>
      <c r="F62" s="27"/>
      <c r="G62" s="31"/>
      <c r="H62" s="32"/>
      <c r="I62" s="33"/>
      <c r="J62" s="33"/>
      <c r="K62" s="33"/>
      <c r="L62" s="27"/>
      <c r="M62" s="27"/>
      <c r="N62" s="27"/>
      <c r="O62" s="27"/>
      <c r="P62" s="27"/>
    </row>
    <row r="63" spans="4:16" ht="12.75">
      <c r="D63" s="27"/>
      <c r="E63" s="27"/>
      <c r="F63" s="27"/>
      <c r="G63" s="31"/>
      <c r="H63" s="32"/>
      <c r="I63" s="33"/>
      <c r="J63" s="33"/>
      <c r="K63" s="33"/>
      <c r="L63" s="27"/>
      <c r="M63" s="27"/>
      <c r="N63" s="27"/>
      <c r="O63" s="27"/>
      <c r="P63" s="27"/>
    </row>
    <row r="64" spans="4:16" ht="12.75">
      <c r="D64" s="27"/>
      <c r="E64" s="27"/>
      <c r="F64" s="27"/>
      <c r="G64" s="31"/>
      <c r="H64" s="32"/>
      <c r="I64" s="33"/>
      <c r="J64" s="33"/>
      <c r="K64" s="33"/>
      <c r="L64" s="27"/>
      <c r="M64" s="27"/>
      <c r="N64" s="27"/>
      <c r="O64" s="27"/>
      <c r="P64" s="27"/>
    </row>
    <row r="65" spans="4:16" ht="12.75">
      <c r="D65" s="27"/>
      <c r="E65" s="27"/>
      <c r="F65" s="27"/>
      <c r="G65" s="31"/>
      <c r="H65" s="32"/>
      <c r="I65" s="33"/>
      <c r="J65" s="33"/>
      <c r="K65" s="33"/>
      <c r="L65" s="27"/>
      <c r="M65" s="27"/>
      <c r="N65" s="27"/>
      <c r="O65" s="27"/>
      <c r="P65" s="27"/>
    </row>
    <row r="66" spans="4:16" ht="12.7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4:16" ht="12.7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4:16" ht="12.7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4:16" ht="12.7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4:16" ht="12.7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4:16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4:16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4:16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4:16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4:16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4:16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4:16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4:16" ht="12.75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4:16" ht="12.75"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4:16" ht="12.75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4:16" ht="12.75"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4:16" ht="12.75"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4:16" ht="12.75"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4:16" ht="12.75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4:16" ht="12.75"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4:16" ht="12.75"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4:16" ht="12.75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4:16" ht="12.75"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4:16" ht="12.75"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4:16" ht="12.75"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2013-06-13T10:52:23Z</cp:lastPrinted>
  <dcterms:created xsi:type="dcterms:W3CDTF">2007-11-19T16:12:50Z</dcterms:created>
  <dcterms:modified xsi:type="dcterms:W3CDTF">2013-06-14T08:13:52Z</dcterms:modified>
  <cp:category/>
  <cp:version/>
  <cp:contentType/>
  <cp:contentStatus/>
</cp:coreProperties>
</file>