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8925" activeTab="0"/>
  </bookViews>
  <sheets>
    <sheet name="15.16.0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<sst xmlns="http://schemas.openxmlformats.org/spreadsheetml/2006/main" count="37" uniqueCount="32">
  <si>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Edat</t>
  </si>
  <si>
    <t>%</t>
  </si>
  <si>
    <t>Total</t>
  </si>
  <si>
    <t>% acumulat</t>
  </si>
  <si>
    <t>Homes</t>
  </si>
  <si>
    <t>Nombre</t>
  </si>
  <si>
    <t>Dones</t>
  </si>
  <si>
    <t>15.16.01 Mortalitat</t>
  </si>
  <si>
    <t>Menys d'1</t>
  </si>
  <si>
    <t>Entre 1 i 4</t>
  </si>
  <si>
    <t>Entre 5 i 9</t>
  </si>
  <si>
    <t>Entre 10 i 14</t>
  </si>
  <si>
    <t>Entre 15 i 19</t>
  </si>
  <si>
    <t>Entre 20 i 24</t>
  </si>
  <si>
    <t>Entre 25 i 29</t>
  </si>
  <si>
    <t>Entre 30 i 34</t>
  </si>
  <si>
    <t>Entre 35 i 39</t>
  </si>
  <si>
    <t>Entre 40 i 44</t>
  </si>
  <si>
    <t>Entre 45 i 49</t>
  </si>
  <si>
    <t>Entre 50 i 54</t>
  </si>
  <si>
    <t>Entre 55 i 59</t>
  </si>
  <si>
    <t>Entre 60 i 64</t>
  </si>
  <si>
    <t>Entre 65 i 69</t>
  </si>
  <si>
    <t>Entre 70 i 74</t>
  </si>
  <si>
    <t>Entre 75 i 79</t>
  </si>
  <si>
    <t>Entre 80 i 84</t>
  </si>
  <si>
    <t>Entre 85 i 89</t>
  </si>
  <si>
    <t>Entre 90 i 94</t>
  </si>
  <si>
    <t>Més de 94</t>
  </si>
  <si>
    <t xml:space="preserve">Font: Registre de Mortalitat de Catalunya. Servei d'Informació i Estudis. Direcció general de Recursos Sanitaris. </t>
  </si>
  <si>
    <t>Departament de Salut. Elaboració pròpia.</t>
  </si>
  <si>
    <t>Edat i Sexe. Sabadell. 2011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</si>
</sst>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16" fontId="6" fillId="0" borderId="0" xfId="0" applyNumberFormat="1" applyFont="1" applyAlignment="1">
      <alignment horizontal="left"/>
    </xf>
    <xf numFmtId="49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10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1.14062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6384" width="9.140625" style="0" customWidth="1"/>
  </cols>
  <sheetData>
    <row r="1" spans="1:10" ht="15.75">
      <c r="A1" s="1" t="s">
        <v>7</v>
      </c>
      <c r="B1" s="2"/>
      <c r="C1" s="2"/>
      <c r="D1" s="2"/>
      <c r="E1" s="2"/>
      <c r="F1" s="1"/>
      <c r="G1" s="1"/>
      <c r="H1" s="2"/>
      <c r="I1" s="2"/>
      <c r="J1" s="2"/>
    </row>
    <row r="2" spans="1:10" ht="15">
      <c r="A2" s="3" t="s">
        <v>31</v>
      </c>
      <c r="B2" s="2"/>
      <c r="C2" s="2"/>
      <c r="D2" s="2"/>
      <c r="E2" s="2"/>
      <c r="F2" s="3"/>
      <c r="G2" s="3"/>
      <c r="H2" s="2"/>
      <c r="I2" s="2"/>
      <c r="J2" s="2"/>
    </row>
    <row r="3" spans="1:10" ht="12.75">
      <c r="A3" s="4"/>
      <c r="B3" s="5"/>
      <c r="C3" s="5" t="s">
        <v>4</v>
      </c>
      <c r="D3" s="6"/>
      <c r="E3" s="5"/>
      <c r="F3" s="5" t="s">
        <v>6</v>
      </c>
      <c r="G3" s="6"/>
      <c r="H3" s="5"/>
      <c r="I3" s="5" t="s">
        <v>2</v>
      </c>
      <c r="J3" s="6"/>
    </row>
    <row r="4" spans="1:10" ht="12.75">
      <c r="A4" s="4" t="s">
        <v>0</v>
      </c>
      <c r="B4" s="6" t="s">
        <v>5</v>
      </c>
      <c r="C4" s="6" t="s">
        <v>1</v>
      </c>
      <c r="D4" s="6"/>
      <c r="E4" s="6" t="s">
        <v>5</v>
      </c>
      <c r="F4" s="6" t="s">
        <v>1</v>
      </c>
      <c r="G4" s="6"/>
      <c r="H4" s="6" t="s">
        <v>5</v>
      </c>
      <c r="I4" s="6" t="s">
        <v>1</v>
      </c>
      <c r="J4" s="6" t="s">
        <v>3</v>
      </c>
    </row>
    <row r="5" spans="1:17" ht="12.75">
      <c r="A5" s="7" t="s">
        <v>8</v>
      </c>
      <c r="B5" s="8">
        <v>7</v>
      </c>
      <c r="C5" s="9">
        <f>(B5/$B$26)*100</f>
        <v>0.8588957055214724</v>
      </c>
      <c r="D5" s="9"/>
      <c r="E5" s="8">
        <v>5</v>
      </c>
      <c r="F5" s="9">
        <f>(E5/$E$26)*100</f>
        <v>0.6031363088057901</v>
      </c>
      <c r="G5" s="9"/>
      <c r="H5" s="10">
        <f>SUM(E5,B5)</f>
        <v>12</v>
      </c>
      <c r="I5" s="11">
        <f>H5*100/H$26</f>
        <v>0.7299270072992701</v>
      </c>
      <c r="J5" s="9">
        <f>I5</f>
        <v>0.7299270072992701</v>
      </c>
      <c r="N5" s="25"/>
      <c r="O5" s="26"/>
      <c r="P5" s="25"/>
      <c r="Q5" s="26"/>
    </row>
    <row r="6" spans="1:17" ht="12.75">
      <c r="A6" s="22" t="s">
        <v>9</v>
      </c>
      <c r="B6" s="8">
        <v>2</v>
      </c>
      <c r="C6" s="9">
        <f aca="true" t="shared" si="0" ref="C6:C25">(B6/$B$26)*100</f>
        <v>0.245398773006135</v>
      </c>
      <c r="D6" s="9"/>
      <c r="E6" s="8">
        <v>1</v>
      </c>
      <c r="F6" s="9">
        <f aca="true" t="shared" si="1" ref="F6:F25">(E6/$E$26)*100</f>
        <v>0.12062726176115801</v>
      </c>
      <c r="G6" s="9"/>
      <c r="H6" s="10">
        <f>SUM(E6,B6)</f>
        <v>3</v>
      </c>
      <c r="I6" s="11">
        <f>H6*100/H$26</f>
        <v>0.18248175182481752</v>
      </c>
      <c r="J6" s="9">
        <f aca="true" t="shared" si="2" ref="J6:J25">I6+J5</f>
        <v>0.9124087591240876</v>
      </c>
      <c r="N6" s="25"/>
      <c r="O6" s="26"/>
      <c r="P6" s="25"/>
      <c r="Q6" s="26"/>
    </row>
    <row r="7" spans="1:17" ht="12.75">
      <c r="A7" s="13" t="s">
        <v>10</v>
      </c>
      <c r="B7" s="8">
        <v>0</v>
      </c>
      <c r="C7" s="9">
        <f t="shared" si="0"/>
        <v>0</v>
      </c>
      <c r="D7" s="9"/>
      <c r="E7" s="8">
        <v>0</v>
      </c>
      <c r="F7" s="9">
        <f t="shared" si="1"/>
        <v>0</v>
      </c>
      <c r="G7" s="9"/>
      <c r="H7" s="10">
        <f>SUM(E7,B7)</f>
        <v>0</v>
      </c>
      <c r="I7" s="11">
        <f aca="true" t="shared" si="3" ref="I6:I25">H7*100/H$26</f>
        <v>0</v>
      </c>
      <c r="J7" s="9">
        <f t="shared" si="2"/>
        <v>0.9124087591240876</v>
      </c>
      <c r="N7" s="25"/>
      <c r="O7" s="26"/>
      <c r="P7" s="25"/>
      <c r="Q7" s="26"/>
    </row>
    <row r="8" spans="1:17" ht="12.75">
      <c r="A8" s="13" t="s">
        <v>11</v>
      </c>
      <c r="B8" s="8">
        <v>0</v>
      </c>
      <c r="C8" s="9">
        <f t="shared" si="0"/>
        <v>0</v>
      </c>
      <c r="D8" s="9"/>
      <c r="E8" s="8">
        <v>0</v>
      </c>
      <c r="F8" s="9">
        <f t="shared" si="1"/>
        <v>0</v>
      </c>
      <c r="G8" s="9"/>
      <c r="H8" s="10">
        <f>SUM(E8,B8)</f>
        <v>0</v>
      </c>
      <c r="I8" s="11">
        <f t="shared" si="3"/>
        <v>0</v>
      </c>
      <c r="J8" s="9">
        <f t="shared" si="2"/>
        <v>0.9124087591240876</v>
      </c>
      <c r="N8" s="25"/>
      <c r="O8" s="26"/>
      <c r="P8" s="25"/>
      <c r="Q8" s="26"/>
    </row>
    <row r="9" spans="1:17" ht="12.75">
      <c r="A9" s="13" t="s">
        <v>12</v>
      </c>
      <c r="B9" s="8">
        <v>2</v>
      </c>
      <c r="C9" s="9">
        <f t="shared" si="0"/>
        <v>0.245398773006135</v>
      </c>
      <c r="D9" s="9"/>
      <c r="E9" s="8">
        <v>0</v>
      </c>
      <c r="F9" s="9">
        <f t="shared" si="1"/>
        <v>0</v>
      </c>
      <c r="G9" s="9"/>
      <c r="H9" s="10">
        <f>SUM(E9,B9)</f>
        <v>2</v>
      </c>
      <c r="I9" s="11">
        <f t="shared" si="3"/>
        <v>0.12165450121654502</v>
      </c>
      <c r="J9" s="9">
        <f t="shared" si="2"/>
        <v>1.0340632603406326</v>
      </c>
      <c r="N9" s="25"/>
      <c r="O9" s="26"/>
      <c r="P9" s="25"/>
      <c r="Q9" s="26"/>
    </row>
    <row r="10" spans="1:17" ht="12.75">
      <c r="A10" s="13" t="s">
        <v>13</v>
      </c>
      <c r="B10" s="8">
        <v>2</v>
      </c>
      <c r="C10" s="9">
        <f t="shared" si="0"/>
        <v>0.245398773006135</v>
      </c>
      <c r="D10" s="9"/>
      <c r="E10" s="8">
        <v>2</v>
      </c>
      <c r="F10" s="9">
        <f t="shared" si="1"/>
        <v>0.24125452352231602</v>
      </c>
      <c r="G10" s="9"/>
      <c r="H10" s="10">
        <f>SUM(E10,B10)</f>
        <v>4</v>
      </c>
      <c r="I10" s="11">
        <f t="shared" si="3"/>
        <v>0.24330900243309003</v>
      </c>
      <c r="J10" s="9">
        <f t="shared" si="2"/>
        <v>1.2773722627737225</v>
      </c>
      <c r="N10" s="25"/>
      <c r="O10" s="26"/>
      <c r="P10" s="25"/>
      <c r="Q10" s="26"/>
    </row>
    <row r="11" spans="1:17" ht="12.75">
      <c r="A11" s="13" t="s">
        <v>14</v>
      </c>
      <c r="B11" s="8">
        <v>3</v>
      </c>
      <c r="C11" s="9">
        <f t="shared" si="0"/>
        <v>0.36809815950920244</v>
      </c>
      <c r="D11" s="9"/>
      <c r="E11" s="8">
        <v>2</v>
      </c>
      <c r="F11" s="9">
        <f t="shared" si="1"/>
        <v>0.24125452352231602</v>
      </c>
      <c r="G11" s="9"/>
      <c r="H11" s="10">
        <f>SUM(E11,B11)</f>
        <v>5</v>
      </c>
      <c r="I11" s="11">
        <f t="shared" si="3"/>
        <v>0.30413625304136255</v>
      </c>
      <c r="J11" s="9">
        <f t="shared" si="2"/>
        <v>1.581508515815085</v>
      </c>
      <c r="N11" s="25"/>
      <c r="O11" s="26"/>
      <c r="P11" s="25"/>
      <c r="Q11" s="26"/>
    </row>
    <row r="12" spans="1:17" ht="12.75">
      <c r="A12" s="13" t="s">
        <v>15</v>
      </c>
      <c r="B12" s="8">
        <v>3</v>
      </c>
      <c r="C12" s="9">
        <f t="shared" si="0"/>
        <v>0.36809815950920244</v>
      </c>
      <c r="D12" s="9"/>
      <c r="E12" s="8">
        <v>1</v>
      </c>
      <c r="F12" s="9">
        <f t="shared" si="1"/>
        <v>0.12062726176115801</v>
      </c>
      <c r="G12" s="9"/>
      <c r="H12" s="10">
        <f>SUM(E12,B12)</f>
        <v>4</v>
      </c>
      <c r="I12" s="11">
        <f t="shared" si="3"/>
        <v>0.24330900243309003</v>
      </c>
      <c r="J12" s="9">
        <f t="shared" si="2"/>
        <v>1.824817518248175</v>
      </c>
      <c r="N12" s="25"/>
      <c r="O12" s="26"/>
      <c r="P12" s="25"/>
      <c r="Q12" s="26"/>
    </row>
    <row r="13" spans="1:17" ht="12.75">
      <c r="A13" s="13" t="s">
        <v>16</v>
      </c>
      <c r="B13" s="8">
        <v>6</v>
      </c>
      <c r="C13" s="9">
        <f t="shared" si="0"/>
        <v>0.7361963190184049</v>
      </c>
      <c r="D13" s="9"/>
      <c r="E13" s="8">
        <v>2</v>
      </c>
      <c r="F13" s="9">
        <f t="shared" si="1"/>
        <v>0.24125452352231602</v>
      </c>
      <c r="G13" s="9"/>
      <c r="H13" s="10">
        <f>SUM(E13,B13)</f>
        <v>8</v>
      </c>
      <c r="I13" s="11">
        <f t="shared" si="3"/>
        <v>0.48661800486618007</v>
      </c>
      <c r="J13" s="9">
        <f t="shared" si="2"/>
        <v>2.311435523114355</v>
      </c>
      <c r="N13" s="25"/>
      <c r="O13" s="26"/>
      <c r="P13" s="25"/>
      <c r="Q13" s="26"/>
    </row>
    <row r="14" spans="1:17" ht="12.75">
      <c r="A14" s="13" t="s">
        <v>17</v>
      </c>
      <c r="B14" s="8">
        <v>10</v>
      </c>
      <c r="C14" s="9">
        <f t="shared" si="0"/>
        <v>1.2269938650306749</v>
      </c>
      <c r="D14" s="9"/>
      <c r="E14" s="8">
        <v>7</v>
      </c>
      <c r="F14" s="9">
        <f t="shared" si="1"/>
        <v>0.8443908323281062</v>
      </c>
      <c r="G14" s="9"/>
      <c r="H14" s="10">
        <f>SUM(E14,B14)</f>
        <v>17</v>
      </c>
      <c r="I14" s="11">
        <f t="shared" si="3"/>
        <v>1.0340632603406326</v>
      </c>
      <c r="J14" s="9">
        <f t="shared" si="2"/>
        <v>3.345498783454987</v>
      </c>
      <c r="N14" s="25"/>
      <c r="O14" s="26"/>
      <c r="P14" s="25"/>
      <c r="Q14" s="26"/>
    </row>
    <row r="15" spans="1:17" ht="12.75">
      <c r="A15" s="13" t="s">
        <v>18</v>
      </c>
      <c r="B15" s="8">
        <v>17</v>
      </c>
      <c r="C15" s="9">
        <f t="shared" si="0"/>
        <v>2.085889570552147</v>
      </c>
      <c r="D15" s="9"/>
      <c r="E15" s="8">
        <v>8</v>
      </c>
      <c r="F15" s="9">
        <f t="shared" si="1"/>
        <v>0.9650180940892641</v>
      </c>
      <c r="G15" s="9"/>
      <c r="H15" s="10">
        <f>SUM(E15,B15)</f>
        <v>25</v>
      </c>
      <c r="I15" s="11">
        <f t="shared" si="3"/>
        <v>1.5206812652068127</v>
      </c>
      <c r="J15" s="9">
        <f t="shared" si="2"/>
        <v>4.8661800486618</v>
      </c>
      <c r="N15" s="25"/>
      <c r="O15" s="26"/>
      <c r="P15" s="25"/>
      <c r="Q15" s="26"/>
    </row>
    <row r="16" spans="1:17" ht="12.75">
      <c r="A16" s="13" t="s">
        <v>19</v>
      </c>
      <c r="B16" s="8">
        <v>24</v>
      </c>
      <c r="C16" s="9">
        <f t="shared" si="0"/>
        <v>2.9447852760736195</v>
      </c>
      <c r="D16" s="9"/>
      <c r="E16" s="8">
        <v>14</v>
      </c>
      <c r="F16" s="9">
        <f t="shared" si="1"/>
        <v>1.6887816646562124</v>
      </c>
      <c r="G16" s="9"/>
      <c r="H16" s="10">
        <f>SUM(E16,B16)</f>
        <v>38</v>
      </c>
      <c r="I16" s="11">
        <f t="shared" si="3"/>
        <v>2.3114355231143553</v>
      </c>
      <c r="J16" s="9">
        <f t="shared" si="2"/>
        <v>7.177615571776155</v>
      </c>
      <c r="N16" s="25"/>
      <c r="O16" s="26"/>
      <c r="P16" s="25"/>
      <c r="Q16" s="26"/>
    </row>
    <row r="17" spans="1:17" ht="12.75">
      <c r="A17" s="13" t="s">
        <v>20</v>
      </c>
      <c r="B17" s="8">
        <v>44</v>
      </c>
      <c r="C17" s="9">
        <f t="shared" si="0"/>
        <v>5.398773006134969</v>
      </c>
      <c r="D17" s="9"/>
      <c r="E17" s="8">
        <v>17</v>
      </c>
      <c r="F17" s="9">
        <f t="shared" si="1"/>
        <v>2.0506634499396865</v>
      </c>
      <c r="G17" s="9"/>
      <c r="H17" s="10">
        <f>SUM(E17,B17)</f>
        <v>61</v>
      </c>
      <c r="I17" s="11">
        <f t="shared" si="3"/>
        <v>3.710462287104623</v>
      </c>
      <c r="J17" s="9">
        <f t="shared" si="2"/>
        <v>10.888077858880777</v>
      </c>
      <c r="N17" s="25"/>
      <c r="O17" s="26"/>
      <c r="P17" s="25"/>
      <c r="Q17" s="26"/>
    </row>
    <row r="18" spans="1:17" ht="12.75">
      <c r="A18" s="13" t="s">
        <v>21</v>
      </c>
      <c r="B18" s="8">
        <v>47</v>
      </c>
      <c r="C18" s="9">
        <f t="shared" si="0"/>
        <v>5.766871165644172</v>
      </c>
      <c r="D18" s="9"/>
      <c r="E18" s="8">
        <v>24</v>
      </c>
      <c r="F18" s="9">
        <f t="shared" si="1"/>
        <v>2.8950542822677927</v>
      </c>
      <c r="G18" s="9"/>
      <c r="H18" s="10">
        <f>SUM(E18,B18)</f>
        <v>71</v>
      </c>
      <c r="I18" s="11">
        <f t="shared" si="3"/>
        <v>4.318734793187348</v>
      </c>
      <c r="J18" s="9">
        <f t="shared" si="2"/>
        <v>15.206812652068125</v>
      </c>
      <c r="N18" s="25"/>
      <c r="O18" s="26"/>
      <c r="P18" s="25"/>
      <c r="Q18" s="26"/>
    </row>
    <row r="19" spans="1:17" ht="12.75">
      <c r="A19" s="13" t="s">
        <v>22</v>
      </c>
      <c r="B19" s="8">
        <v>58</v>
      </c>
      <c r="C19" s="9">
        <f t="shared" si="0"/>
        <v>7.116564417177915</v>
      </c>
      <c r="D19" s="9"/>
      <c r="E19" s="8">
        <v>27</v>
      </c>
      <c r="F19" s="9">
        <f t="shared" si="1"/>
        <v>3.2569360675512664</v>
      </c>
      <c r="G19" s="9"/>
      <c r="H19" s="10">
        <f>SUM(E19,B19)</f>
        <v>85</v>
      </c>
      <c r="I19" s="11">
        <f t="shared" si="3"/>
        <v>5.170316301703163</v>
      </c>
      <c r="J19" s="9">
        <f t="shared" si="2"/>
        <v>20.377128953771287</v>
      </c>
      <c r="N19" s="25"/>
      <c r="O19" s="26"/>
      <c r="P19" s="25"/>
      <c r="Q19" s="26"/>
    </row>
    <row r="20" spans="1:17" ht="12.75">
      <c r="A20" s="13" t="s">
        <v>23</v>
      </c>
      <c r="B20" s="8">
        <v>77</v>
      </c>
      <c r="C20" s="9">
        <f t="shared" si="0"/>
        <v>9.447852760736195</v>
      </c>
      <c r="D20" s="9"/>
      <c r="E20" s="8">
        <v>37</v>
      </c>
      <c r="F20" s="9">
        <f t="shared" si="1"/>
        <v>4.463208685162847</v>
      </c>
      <c r="G20" s="9"/>
      <c r="H20" s="10">
        <f>SUM(E20,B20)</f>
        <v>114</v>
      </c>
      <c r="I20" s="11">
        <f t="shared" si="3"/>
        <v>6.934306569343065</v>
      </c>
      <c r="J20" s="9">
        <f t="shared" si="2"/>
        <v>27.31143552311435</v>
      </c>
      <c r="N20" s="25"/>
      <c r="O20" s="26"/>
      <c r="P20" s="25"/>
      <c r="Q20" s="26"/>
    </row>
    <row r="21" spans="1:17" ht="12.75">
      <c r="A21" s="13" t="s">
        <v>24</v>
      </c>
      <c r="B21" s="8">
        <v>132</v>
      </c>
      <c r="C21" s="9">
        <f t="shared" si="0"/>
        <v>16.19631901840491</v>
      </c>
      <c r="D21" s="9"/>
      <c r="E21" s="8">
        <v>82</v>
      </c>
      <c r="F21" s="9">
        <f t="shared" si="1"/>
        <v>9.891435464414958</v>
      </c>
      <c r="G21" s="9"/>
      <c r="H21" s="10">
        <f>SUM(E21,B21)</f>
        <v>214</v>
      </c>
      <c r="I21" s="11">
        <f t="shared" si="3"/>
        <v>13.017031630170317</v>
      </c>
      <c r="J21" s="9">
        <f t="shared" si="2"/>
        <v>40.32846715328467</v>
      </c>
      <c r="N21" s="25"/>
      <c r="O21" s="26"/>
      <c r="P21" s="25"/>
      <c r="Q21" s="26"/>
    </row>
    <row r="22" spans="1:17" ht="12.75">
      <c r="A22" s="13" t="s">
        <v>25</v>
      </c>
      <c r="B22" s="8">
        <v>145</v>
      </c>
      <c r="C22" s="9">
        <f t="shared" si="0"/>
        <v>17.791411042944784</v>
      </c>
      <c r="D22" s="9"/>
      <c r="E22" s="8">
        <v>165</v>
      </c>
      <c r="F22" s="9">
        <f t="shared" si="1"/>
        <v>19.903498190591073</v>
      </c>
      <c r="G22" s="9"/>
      <c r="H22" s="10">
        <f>SUM(E22,B22)</f>
        <v>310</v>
      </c>
      <c r="I22" s="11">
        <f t="shared" si="3"/>
        <v>18.856447688564476</v>
      </c>
      <c r="J22" s="9">
        <f t="shared" si="2"/>
        <v>59.18491484184915</v>
      </c>
      <c r="N22" s="25"/>
      <c r="O22" s="26"/>
      <c r="P22" s="25"/>
      <c r="Q22" s="26"/>
    </row>
    <row r="23" spans="1:17" ht="12.75">
      <c r="A23" s="13" t="s">
        <v>26</v>
      </c>
      <c r="B23" s="8">
        <v>155</v>
      </c>
      <c r="C23" s="9">
        <f t="shared" si="0"/>
        <v>19.018404907975462</v>
      </c>
      <c r="D23" s="9"/>
      <c r="E23" s="8">
        <v>197</v>
      </c>
      <c r="F23" s="9">
        <f t="shared" si="1"/>
        <v>23.76357056694813</v>
      </c>
      <c r="G23" s="9"/>
      <c r="H23" s="10">
        <f>SUM(E23,B23)</f>
        <v>352</v>
      </c>
      <c r="I23" s="11">
        <f t="shared" si="3"/>
        <v>21.41119221411192</v>
      </c>
      <c r="J23" s="9">
        <f t="shared" si="2"/>
        <v>80.59610705596107</v>
      </c>
      <c r="N23" s="25"/>
      <c r="O23" s="26"/>
      <c r="P23" s="25"/>
      <c r="Q23" s="26"/>
    </row>
    <row r="24" spans="1:17" ht="12.75">
      <c r="A24" s="13" t="s">
        <v>27</v>
      </c>
      <c r="B24" s="8">
        <v>66</v>
      </c>
      <c r="C24" s="9">
        <f t="shared" si="0"/>
        <v>8.098159509202455</v>
      </c>
      <c r="D24" s="9"/>
      <c r="E24" s="8">
        <v>154</v>
      </c>
      <c r="F24" s="9">
        <f t="shared" si="1"/>
        <v>18.576598311218333</v>
      </c>
      <c r="G24" s="9"/>
      <c r="H24" s="10">
        <f>SUM(E24,B24)</f>
        <v>220</v>
      </c>
      <c r="I24" s="11">
        <f t="shared" si="3"/>
        <v>13.38199513381995</v>
      </c>
      <c r="J24" s="9">
        <f t="shared" si="2"/>
        <v>93.97810218978103</v>
      </c>
      <c r="N24" s="25"/>
      <c r="O24" s="26"/>
      <c r="P24" s="25"/>
      <c r="Q24" s="26"/>
    </row>
    <row r="25" spans="1:17" ht="12.75">
      <c r="A25" s="13" t="s">
        <v>28</v>
      </c>
      <c r="B25" s="8">
        <v>15</v>
      </c>
      <c r="C25" s="9">
        <f t="shared" si="0"/>
        <v>1.8404907975460123</v>
      </c>
      <c r="D25" s="9"/>
      <c r="E25" s="8">
        <v>84</v>
      </c>
      <c r="F25" s="9">
        <f t="shared" si="1"/>
        <v>10.132689987937274</v>
      </c>
      <c r="G25" s="9"/>
      <c r="H25" s="10">
        <f>SUM(E25,B25)</f>
        <v>99</v>
      </c>
      <c r="I25" s="11">
        <f t="shared" si="3"/>
        <v>6.021897810218978</v>
      </c>
      <c r="J25" s="12">
        <f t="shared" si="2"/>
        <v>100</v>
      </c>
      <c r="N25" s="25"/>
      <c r="O25" s="26"/>
      <c r="P25" s="25"/>
      <c r="Q25" s="26"/>
    </row>
    <row r="26" spans="1:17" ht="13.5" thickBot="1">
      <c r="A26" s="15" t="s">
        <v>2</v>
      </c>
      <c r="B26" s="16">
        <f>SUM(B5:B25)</f>
        <v>815</v>
      </c>
      <c r="C26" s="17">
        <f>B26/$B$26*100</f>
        <v>100</v>
      </c>
      <c r="D26" s="16"/>
      <c r="E26" s="16">
        <f>SUM(E5:E25)</f>
        <v>829</v>
      </c>
      <c r="F26" s="17">
        <f>E26/$E$26*100</f>
        <v>100</v>
      </c>
      <c r="G26" s="19"/>
      <c r="H26" s="21">
        <f>SUM(H5:H25)</f>
        <v>1644</v>
      </c>
      <c r="I26" s="17">
        <f>SUM(I5:I25)</f>
        <v>100</v>
      </c>
      <c r="J26" s="20"/>
      <c r="N26" s="27"/>
      <c r="O26" s="28"/>
      <c r="P26" s="29"/>
      <c r="Q26" s="28"/>
    </row>
    <row r="27" spans="1:24" ht="12.75">
      <c r="A27" s="23" t="s">
        <v>29</v>
      </c>
      <c r="B27" s="23"/>
      <c r="C27" s="23"/>
      <c r="D27" s="23"/>
      <c r="E27" s="23"/>
      <c r="F27" s="23"/>
      <c r="G27" s="23"/>
      <c r="H27" s="23"/>
      <c r="I27" s="23"/>
      <c r="J27" s="23"/>
      <c r="K27" s="2"/>
      <c r="L27" s="2"/>
      <c r="M27" s="2"/>
      <c r="N27" s="2"/>
      <c r="O27" s="2"/>
      <c r="P27" s="2"/>
      <c r="Q27" s="2"/>
      <c r="R27" s="13"/>
      <c r="S27" s="2"/>
      <c r="T27" s="2"/>
      <c r="U27" s="2"/>
      <c r="V27" s="2"/>
      <c r="W27" s="2"/>
      <c r="X27" s="2"/>
    </row>
    <row r="28" spans="1:14" ht="12.75">
      <c r="A28" s="24" t="s">
        <v>30</v>
      </c>
      <c r="B28" s="2"/>
      <c r="C28" s="2"/>
      <c r="D28" s="2"/>
      <c r="E28" s="2"/>
      <c r="F28" s="2"/>
      <c r="G28" s="2"/>
      <c r="H28" s="2"/>
      <c r="I28" s="11"/>
      <c r="J28" s="9"/>
      <c r="N28" s="13"/>
    </row>
    <row r="29" spans="1:10" ht="12.75">
      <c r="A29" s="13"/>
      <c r="B29" s="13"/>
      <c r="C29" s="9"/>
      <c r="D29" s="9"/>
      <c r="E29" s="8"/>
      <c r="F29" s="9"/>
      <c r="G29" s="9"/>
      <c r="H29" s="10"/>
      <c r="I29" s="11"/>
      <c r="J29" s="9"/>
    </row>
    <row r="30" spans="1:10" ht="12.75">
      <c r="A30" s="13"/>
      <c r="B30" s="8"/>
      <c r="C30" s="9"/>
      <c r="D30" s="9"/>
      <c r="E30" s="14"/>
      <c r="F30" s="9"/>
      <c r="G30" s="9"/>
      <c r="H30" s="10"/>
      <c r="I30" s="11"/>
      <c r="J30" s="12"/>
    </row>
    <row r="32" spans="9:10" ht="12.75">
      <c r="I32" s="2"/>
      <c r="J32" s="2"/>
    </row>
    <row r="33" spans="9:10" ht="12.75">
      <c r="I33" s="2"/>
      <c r="J33" s="2"/>
    </row>
    <row r="34" spans="1:10" ht="12.75">
      <c r="A34" s="13"/>
      <c r="B34" s="2"/>
      <c r="C34" s="2"/>
      <c r="D34" s="2"/>
      <c r="E34" s="2"/>
      <c r="F34" s="2"/>
      <c r="G34" s="2"/>
      <c r="H34" s="2"/>
      <c r="I34" s="2"/>
      <c r="J34" s="2"/>
    </row>
    <row r="36" ht="12.75">
      <c r="J36" s="18"/>
    </row>
    <row r="37" ht="12.75">
      <c r="J37" s="18"/>
    </row>
    <row r="38" ht="12.75">
      <c r="J38" s="18"/>
    </row>
    <row r="39" ht="12.75">
      <c r="J39" s="18"/>
    </row>
    <row r="40" ht="12.75">
      <c r="J40" s="18"/>
    </row>
    <row r="41" ht="12.75">
      <c r="J41" s="18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2010-11-23T15:18:03Z</cp:lastPrinted>
  <dcterms:created xsi:type="dcterms:W3CDTF">1996-11-27T10:00:04Z</dcterms:created>
  <dcterms:modified xsi:type="dcterms:W3CDTF">2013-06-18T07:05:14Z</dcterms:modified>
  <cp:category/>
  <cp:version/>
  <cp:contentType/>
  <cp:contentStatus/>
</cp:coreProperties>
</file>