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<sst xmlns="http://schemas.openxmlformats.org/spreadsheetml/2006/main" count="34" uniqueCount="22">
  <si>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Fracció resta</t>
  </si>
  <si>
    <t>Orgànica</t>
  </si>
  <si>
    <t xml:space="preserve">Vidre </t>
  </si>
  <si>
    <t>Paper</t>
  </si>
  <si>
    <t>Total</t>
  </si>
  <si>
    <t>Any</t>
  </si>
  <si>
    <t>Nombre</t>
  </si>
  <si>
    <t>Kg./Hab.</t>
  </si>
  <si>
    <t>2000</t>
  </si>
  <si>
    <t>2001</t>
  </si>
  <si>
    <t>2002</t>
  </si>
  <si>
    <t>2003</t>
  </si>
  <si>
    <t>2004</t>
  </si>
  <si>
    <t>2005</t>
  </si>
  <si>
    <t>1. Residus abocats.</t>
  </si>
  <si>
    <r>
      <t>Envasos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</si>
  <si>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</si>
  <si>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t>Altres</t>
  </si>
  <si>
    <t>Font: Ajuntament de Sabadell. Servei de Recollida i Tractament de Residus i Neteja Viària.</t>
  </si>
  <si>
    <r>
      <t>11.08.01 Recollida d'escombraries</t>
    </r>
    <r>
      <rPr>
        <b/>
        <vertAlign val="superscript"/>
        <sz val="12"/>
        <rFont val="Arial"/>
        <family val="2"/>
      </rPr>
      <t>1</t>
    </r>
  </si>
  <si>
    <t>2. A partir de maig de 2000 al tetrabrik i llaunes s'hi afegeix la recollida d'envasos lleugers de plàstic.</t>
  </si>
  <si>
    <t>Tipologia. 1985-2012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</si>
</sst>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3" fontId="8" fillId="2" borderId="0" xfId="21" applyNumberFormat="1" applyFont="1" applyFill="1" applyBorder="1" applyAlignment="1">
      <alignment horizontal="left"/>
      <protection/>
    </xf>
    <xf numFmtId="3" fontId="9" fillId="2" borderId="0" xfId="21" applyNumberFormat="1" applyFont="1" applyFill="1" applyBorder="1" applyAlignment="1">
      <alignment horizontal="right"/>
      <protection/>
    </xf>
    <xf numFmtId="0" fontId="9" fillId="2" borderId="0" xfId="0" applyFont="1" applyFill="1" applyAlignment="1">
      <alignment horizontal="right"/>
    </xf>
    <xf numFmtId="1" fontId="6" fillId="0" borderId="0" xfId="21" applyNumberFormat="1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21" applyNumberFormat="1" applyFont="1" applyFill="1" applyBorder="1" applyAlignment="1">
      <alignment horizontal="right"/>
      <protection/>
    </xf>
    <xf numFmtId="2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6" fillId="0" borderId="0" xfId="18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justify" vertical="top"/>
    </xf>
    <xf numFmtId="2" fontId="12" fillId="0" borderId="0" xfId="0" applyNumberFormat="1" applyFont="1" applyFill="1" applyBorder="1" applyAlignment="1">
      <alignment horizontal="right"/>
    </xf>
    <xf numFmtId="2" fontId="12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3" xfId="0" applyFont="1" applyBorder="1" applyAlignment="1">
      <alignment horizontal="left" vertical="top"/>
    </xf>
    <xf numFmtId="0" fontId="0" fillId="0" borderId="2" xfId="0" applyFill="1" applyBorder="1" applyAlignment="1">
      <alignment/>
    </xf>
    <xf numFmtId="3" fontId="12" fillId="0" borderId="2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421875" style="2" customWidth="1"/>
    <col min="2" max="2" width="8.421875" style="2" customWidth="1"/>
    <col min="3" max="3" width="6.57421875" style="2" customWidth="1"/>
    <col min="4" max="4" width="0.5625" style="2" customWidth="1"/>
    <col min="5" max="5" width="8.7109375" style="2" bestFit="1" customWidth="1"/>
    <col min="6" max="6" width="6.57421875" style="2" customWidth="1"/>
    <col min="7" max="7" width="0.5625" style="2" customWidth="1"/>
    <col min="8" max="8" width="9.57421875" style="2" bestFit="1" customWidth="1"/>
    <col min="9" max="9" width="6.57421875" style="2" customWidth="1"/>
    <col min="10" max="10" width="0.5625" style="2" customWidth="1"/>
    <col min="11" max="11" width="8.421875" style="2" customWidth="1"/>
    <col min="12" max="12" width="6.57421875" style="2" customWidth="1"/>
    <col min="13" max="13" width="0.5625" style="2" customWidth="1"/>
    <col min="14" max="14" width="8.421875" style="2" customWidth="1"/>
    <col min="15" max="15" width="6.57421875" style="2" customWidth="1"/>
    <col min="16" max="16" width="0.5625" style="2" customWidth="1"/>
    <col min="17" max="17" width="8.421875" style="2" customWidth="1"/>
    <col min="18" max="18" width="6.57421875" style="2" customWidth="1"/>
    <col min="19" max="19" width="0.5625" style="2" customWidth="1"/>
    <col min="20" max="20" width="9.57421875" style="2" bestFit="1" customWidth="1"/>
    <col min="21" max="21" width="4.8515625" style="2" bestFit="1" customWidth="1"/>
    <col min="22" max="22" width="7.140625" style="2" bestFit="1" customWidth="1"/>
    <col min="23" max="23" width="8.8515625" style="2" customWidth="1"/>
    <col min="24" max="24" width="6.7109375" style="2" customWidth="1"/>
    <col min="25" max="16384" width="11.421875" style="2" customWidth="1"/>
  </cols>
  <sheetData>
    <row r="1" ht="18" customHeight="1">
      <c r="A1" s="1" t="s">
        <v>19</v>
      </c>
    </row>
    <row r="2" ht="15" customHeight="1">
      <c r="A2" s="4" t="s">
        <v>21</v>
      </c>
    </row>
    <row r="3" spans="1:22" ht="12.75">
      <c r="A3" s="5"/>
      <c r="B3" s="6"/>
      <c r="C3" s="6" t="s">
        <v>0</v>
      </c>
      <c r="D3" s="7"/>
      <c r="E3" s="6"/>
      <c r="F3" s="6" t="s">
        <v>1</v>
      </c>
      <c r="G3" s="7"/>
      <c r="H3" s="6"/>
      <c r="I3" s="6" t="s">
        <v>2</v>
      </c>
      <c r="J3" s="7"/>
      <c r="K3" s="6"/>
      <c r="L3" s="6" t="s">
        <v>3</v>
      </c>
      <c r="M3" s="7"/>
      <c r="N3" s="6"/>
      <c r="O3" s="6" t="s">
        <v>15</v>
      </c>
      <c r="P3" s="7"/>
      <c r="Q3" s="6"/>
      <c r="R3" s="6" t="s">
        <v>17</v>
      </c>
      <c r="S3" s="7"/>
      <c r="T3" s="6"/>
      <c r="U3" s="6"/>
      <c r="V3" s="6" t="s">
        <v>4</v>
      </c>
    </row>
    <row r="4" spans="1:22" ht="12.75">
      <c r="A4" s="8" t="s">
        <v>5</v>
      </c>
      <c r="B4" s="9" t="s">
        <v>6</v>
      </c>
      <c r="C4" s="7" t="s">
        <v>7</v>
      </c>
      <c r="D4" s="7"/>
      <c r="E4" s="9" t="s">
        <v>6</v>
      </c>
      <c r="F4" s="7" t="s">
        <v>7</v>
      </c>
      <c r="G4" s="7"/>
      <c r="H4" s="9" t="s">
        <v>6</v>
      </c>
      <c r="I4" s="7" t="s">
        <v>7</v>
      </c>
      <c r="J4" s="7"/>
      <c r="K4" s="9" t="s">
        <v>6</v>
      </c>
      <c r="L4" s="7" t="s">
        <v>7</v>
      </c>
      <c r="M4" s="7"/>
      <c r="N4" s="7" t="s">
        <v>6</v>
      </c>
      <c r="O4" s="7" t="s">
        <v>7</v>
      </c>
      <c r="P4" s="7"/>
      <c r="Q4" s="7" t="s">
        <v>6</v>
      </c>
      <c r="R4" s="7" t="s">
        <v>7</v>
      </c>
      <c r="S4" s="7"/>
      <c r="T4" s="7" t="s">
        <v>6</v>
      </c>
      <c r="U4" s="10" t="s">
        <v>16</v>
      </c>
      <c r="V4" s="7" t="s">
        <v>7</v>
      </c>
    </row>
    <row r="5" spans="1:24" ht="12.75">
      <c r="A5" s="11">
        <v>1985</v>
      </c>
      <c r="B5" s="12">
        <v>49485000</v>
      </c>
      <c r="C5" s="24">
        <v>260.2241235150897</v>
      </c>
      <c r="D5" s="14"/>
      <c r="E5" s="15"/>
      <c r="F5" s="13"/>
      <c r="G5" s="16"/>
      <c r="H5" s="15">
        <v>102850</v>
      </c>
      <c r="I5" s="24">
        <v>0.5408517955648575</v>
      </c>
      <c r="J5" s="16"/>
      <c r="K5" s="15"/>
      <c r="L5" s="24">
        <v>0.5408517955648575</v>
      </c>
      <c r="N5" s="17"/>
      <c r="O5" s="13"/>
      <c r="Q5" s="17"/>
      <c r="R5" s="13"/>
      <c r="T5" s="17">
        <f>B5+E5+H5+K5+N5+Q5</f>
        <v>49587850</v>
      </c>
      <c r="U5" s="12"/>
      <c r="V5" s="24">
        <v>260.76497531065456</v>
      </c>
      <c r="W5" s="3"/>
      <c r="X5" s="22"/>
    </row>
    <row r="6" spans="1:24" ht="12.75">
      <c r="A6" s="11">
        <v>1986</v>
      </c>
      <c r="B6" s="12">
        <v>50894000</v>
      </c>
      <c r="C6" s="24">
        <v>273.4545845310695</v>
      </c>
      <c r="D6" s="14"/>
      <c r="E6" s="15"/>
      <c r="F6" s="13"/>
      <c r="G6" s="16"/>
      <c r="H6" s="15">
        <v>203910</v>
      </c>
      <c r="I6" s="24">
        <v>1.0956129274910673</v>
      </c>
      <c r="J6" s="16"/>
      <c r="K6" s="15"/>
      <c r="L6" s="24">
        <v>1.0956129274910673</v>
      </c>
      <c r="N6" s="17"/>
      <c r="O6" s="13"/>
      <c r="Q6" s="17"/>
      <c r="R6" s="13"/>
      <c r="T6" s="17">
        <f aca="true" t="shared" si="0" ref="T6:T32">B6+E6+H6+K6+N6+Q6</f>
        <v>51097910</v>
      </c>
      <c r="U6" s="19">
        <v>3.04522176299235</v>
      </c>
      <c r="V6" s="24">
        <v>274.55019745856055</v>
      </c>
      <c r="W6" s="3"/>
      <c r="X6" s="22"/>
    </row>
    <row r="7" spans="1:24" ht="12.75">
      <c r="A7" s="11">
        <v>1987</v>
      </c>
      <c r="B7" s="12">
        <v>54649000</v>
      </c>
      <c r="C7" s="24">
        <v>291.4520068691135</v>
      </c>
      <c r="D7" s="14"/>
      <c r="E7" s="15"/>
      <c r="F7" s="13"/>
      <c r="G7" s="16"/>
      <c r="H7" s="15">
        <v>316718</v>
      </c>
      <c r="I7" s="24">
        <v>1.6891086151909807</v>
      </c>
      <c r="J7" s="16"/>
      <c r="K7" s="15"/>
      <c r="L7" s="24">
        <v>1.6891086151909807</v>
      </c>
      <c r="N7" s="17"/>
      <c r="O7" s="13"/>
      <c r="Q7" s="17"/>
      <c r="R7" s="13"/>
      <c r="T7" s="17">
        <f t="shared" si="0"/>
        <v>54965718</v>
      </c>
      <c r="U7" s="19">
        <v>7.569405480576408</v>
      </c>
      <c r="V7" s="24">
        <v>293.1411154843045</v>
      </c>
      <c r="W7" s="3"/>
      <c r="X7" s="22"/>
    </row>
    <row r="8" spans="1:24" ht="12.75">
      <c r="A8" s="11">
        <v>1988</v>
      </c>
      <c r="B8" s="12">
        <v>57987000</v>
      </c>
      <c r="C8" s="24">
        <v>306.0177635641119</v>
      </c>
      <c r="D8" s="14"/>
      <c r="E8" s="15"/>
      <c r="F8" s="13"/>
      <c r="G8" s="16"/>
      <c r="H8" s="15">
        <v>307900</v>
      </c>
      <c r="I8" s="24">
        <v>1.6248964319828592</v>
      </c>
      <c r="J8" s="16"/>
      <c r="K8" s="15"/>
      <c r="L8" s="24">
        <v>1.6248964319828592</v>
      </c>
      <c r="N8" s="17"/>
      <c r="O8" s="13"/>
      <c r="Q8" s="17"/>
      <c r="R8" s="13"/>
      <c r="T8" s="17">
        <f t="shared" si="0"/>
        <v>58294900</v>
      </c>
      <c r="U8" s="19">
        <v>6.056833461176655</v>
      </c>
      <c r="V8" s="24">
        <v>307.6426599960948</v>
      </c>
      <c r="W8" s="3"/>
      <c r="X8" s="22"/>
    </row>
    <row r="9" spans="1:24" ht="12.75">
      <c r="A9" s="11">
        <v>1989</v>
      </c>
      <c r="B9" s="12">
        <v>61408000</v>
      </c>
      <c r="C9" s="24">
        <v>321.5718310449199</v>
      </c>
      <c r="D9" s="14"/>
      <c r="E9" s="15"/>
      <c r="F9" s="13"/>
      <c r="G9" s="16"/>
      <c r="H9" s="15">
        <v>372900</v>
      </c>
      <c r="I9" s="24">
        <v>1.9527445250887612</v>
      </c>
      <c r="J9" s="16"/>
      <c r="K9" s="15"/>
      <c r="L9" s="24">
        <v>1.9527445250887612</v>
      </c>
      <c r="N9" s="17"/>
      <c r="O9" s="13"/>
      <c r="Q9" s="17"/>
      <c r="R9" s="13"/>
      <c r="T9" s="17">
        <f t="shared" si="0"/>
        <v>61780900</v>
      </c>
      <c r="U9" s="19">
        <v>5.979939926134191</v>
      </c>
      <c r="V9" s="24">
        <v>323.52457557000866</v>
      </c>
      <c r="W9" s="3"/>
      <c r="X9" s="22"/>
    </row>
    <row r="10" spans="1:24" ht="12.75">
      <c r="A10" s="11">
        <v>1990</v>
      </c>
      <c r="B10" s="12">
        <v>63035000</v>
      </c>
      <c r="C10" s="24">
        <v>328.0646605114967</v>
      </c>
      <c r="D10" s="14"/>
      <c r="E10" s="15"/>
      <c r="F10" s="13"/>
      <c r="G10" s="16"/>
      <c r="H10" s="15">
        <v>396600</v>
      </c>
      <c r="I10" s="24">
        <v>2.06409842720488</v>
      </c>
      <c r="J10" s="16"/>
      <c r="K10" s="15"/>
      <c r="L10" s="24">
        <v>2.06409842720488</v>
      </c>
      <c r="N10" s="17"/>
      <c r="O10" s="13"/>
      <c r="Q10" s="17"/>
      <c r="R10" s="13"/>
      <c r="T10" s="17">
        <f t="shared" si="0"/>
        <v>63431600</v>
      </c>
      <c r="U10" s="19">
        <v>2.6718613681574728</v>
      </c>
      <c r="V10" s="24">
        <v>330.1287589387016</v>
      </c>
      <c r="W10" s="3"/>
      <c r="X10" s="22"/>
    </row>
    <row r="11" spans="1:24" ht="12.75">
      <c r="A11" s="11">
        <v>1991</v>
      </c>
      <c r="B11" s="12">
        <v>71728000</v>
      </c>
      <c r="C11" s="24">
        <v>378.7037232582205</v>
      </c>
      <c r="D11" s="14"/>
      <c r="E11" s="15"/>
      <c r="F11" s="13"/>
      <c r="G11" s="16"/>
      <c r="H11" s="15">
        <v>559520</v>
      </c>
      <c r="I11" s="24">
        <v>2.9541086777470382</v>
      </c>
      <c r="J11" s="16"/>
      <c r="K11" s="15"/>
      <c r="L11" s="24">
        <v>2.9541086777470382</v>
      </c>
      <c r="N11" s="17"/>
      <c r="O11" s="13"/>
      <c r="Q11" s="17"/>
      <c r="R11" s="13"/>
      <c r="T11" s="17">
        <f t="shared" si="0"/>
        <v>72287520</v>
      </c>
      <c r="U11" s="19">
        <v>13.961369412091134</v>
      </c>
      <c r="V11" s="24">
        <v>381.6578319359676</v>
      </c>
      <c r="W11" s="3"/>
      <c r="X11" s="22"/>
    </row>
    <row r="12" spans="1:24" ht="12.75">
      <c r="A12" s="11">
        <v>1992</v>
      </c>
      <c r="B12" s="12">
        <v>77392000</v>
      </c>
      <c r="C12" s="24">
        <v>409.2368055078181</v>
      </c>
      <c r="D12" s="14"/>
      <c r="E12" s="15"/>
      <c r="F12" s="13"/>
      <c r="G12" s="16"/>
      <c r="H12" s="15">
        <v>735030</v>
      </c>
      <c r="I12" s="24">
        <v>3.8867238106317386</v>
      </c>
      <c r="J12" s="16"/>
      <c r="K12" s="15"/>
      <c r="L12" s="24">
        <v>3.8867238106317386</v>
      </c>
      <c r="N12" s="17"/>
      <c r="O12" s="13"/>
      <c r="Q12" s="17"/>
      <c r="R12" s="13"/>
      <c r="T12" s="17">
        <f t="shared" si="0"/>
        <v>78127030</v>
      </c>
      <c r="U12" s="19">
        <v>8.078171723141145</v>
      </c>
      <c r="V12" s="24">
        <v>413.1235293184498</v>
      </c>
      <c r="W12" s="3"/>
      <c r="X12" s="22"/>
    </row>
    <row r="13" spans="1:24" ht="12.75">
      <c r="A13" s="11">
        <v>1993</v>
      </c>
      <c r="B13" s="12">
        <v>78709000</v>
      </c>
      <c r="C13" s="24">
        <v>415.475895124127</v>
      </c>
      <c r="D13" s="14"/>
      <c r="E13" s="15"/>
      <c r="F13" s="13"/>
      <c r="G13" s="16"/>
      <c r="H13" s="15">
        <v>976600</v>
      </c>
      <c r="I13" s="24">
        <v>5.155112619627012</v>
      </c>
      <c r="J13" s="16"/>
      <c r="K13" s="15"/>
      <c r="L13" s="24">
        <v>5.155112619627012</v>
      </c>
      <c r="N13" s="12"/>
      <c r="O13" s="13"/>
      <c r="Q13" s="12"/>
      <c r="R13" s="13"/>
      <c r="T13" s="17">
        <f t="shared" si="0"/>
        <v>79685600</v>
      </c>
      <c r="U13" s="19">
        <v>1.9949177640568188</v>
      </c>
      <c r="V13" s="24">
        <v>420.6310077437541</v>
      </c>
      <c r="W13" s="3"/>
      <c r="X13" s="22"/>
    </row>
    <row r="14" spans="1:24" ht="12.75">
      <c r="A14" s="11">
        <v>1994</v>
      </c>
      <c r="B14" s="12">
        <v>78042000</v>
      </c>
      <c r="C14" s="24">
        <v>412.9075267451827</v>
      </c>
      <c r="D14" s="14"/>
      <c r="E14" s="15"/>
      <c r="F14" s="13"/>
      <c r="G14" s="16"/>
      <c r="H14" s="15">
        <v>1147160</v>
      </c>
      <c r="I14" s="24">
        <v>6.069436949091563</v>
      </c>
      <c r="J14" s="16"/>
      <c r="K14" s="15">
        <v>876670</v>
      </c>
      <c r="L14" s="24">
        <v>4.638318360263695</v>
      </c>
      <c r="N14" s="12"/>
      <c r="O14" s="13"/>
      <c r="Q14" s="12"/>
      <c r="R14" s="13"/>
      <c r="T14" s="17">
        <f t="shared" si="0"/>
        <v>80065830</v>
      </c>
      <c r="U14" s="19">
        <v>0.47716274960595145</v>
      </c>
      <c r="V14" s="24">
        <v>423.61528205453794</v>
      </c>
      <c r="W14" s="3"/>
      <c r="X14" s="22"/>
    </row>
    <row r="15" spans="1:24" ht="12.75">
      <c r="A15" s="11">
        <v>1995</v>
      </c>
      <c r="B15" s="12">
        <v>76412340</v>
      </c>
      <c r="C15" s="24">
        <v>405.6158100920451</v>
      </c>
      <c r="D15" s="14"/>
      <c r="E15" s="15"/>
      <c r="F15" s="13"/>
      <c r="G15" s="16"/>
      <c r="H15" s="15">
        <v>1482640</v>
      </c>
      <c r="I15" s="24">
        <v>7.870223901988471</v>
      </c>
      <c r="J15" s="16"/>
      <c r="K15" s="15">
        <v>788000</v>
      </c>
      <c r="L15" s="24">
        <v>4.182901064834967</v>
      </c>
      <c r="N15" s="12">
        <v>48690</v>
      </c>
      <c r="O15" s="24">
        <v>0.2584586965061098</v>
      </c>
      <c r="R15" s="13"/>
      <c r="T15" s="17">
        <f t="shared" si="0"/>
        <v>78731670</v>
      </c>
      <c r="U15" s="19">
        <v>-1.6663288196725121</v>
      </c>
      <c r="V15" s="24">
        <v>417.9273937553746</v>
      </c>
      <c r="W15" s="3"/>
      <c r="X15" s="22"/>
    </row>
    <row r="16" spans="1:24" ht="12.75">
      <c r="A16" s="11">
        <v>1996</v>
      </c>
      <c r="B16" s="12">
        <v>77456330</v>
      </c>
      <c r="C16" s="24">
        <v>412.5679389800897</v>
      </c>
      <c r="D16" s="14"/>
      <c r="E16" s="15"/>
      <c r="F16" s="13"/>
      <c r="G16" s="16"/>
      <c r="H16" s="15">
        <v>1536340</v>
      </c>
      <c r="I16" s="24">
        <v>8.183251483418735</v>
      </c>
      <c r="J16" s="16"/>
      <c r="K16" s="15">
        <v>1382650</v>
      </c>
      <c r="L16" s="24">
        <v>7.364628053392422</v>
      </c>
      <c r="N16" s="12">
        <v>60550</v>
      </c>
      <c r="O16" s="24">
        <v>0.3225170712999755</v>
      </c>
      <c r="R16" s="13"/>
      <c r="T16" s="17">
        <f t="shared" si="0"/>
        <v>80435870</v>
      </c>
      <c r="U16" s="19">
        <v>2.1645673208760847</v>
      </c>
      <c r="V16" s="24">
        <v>428.4383355882008</v>
      </c>
      <c r="W16" s="3"/>
      <c r="X16" s="22"/>
    </row>
    <row r="17" spans="1:24" ht="12.75">
      <c r="A17" s="11">
        <v>1997</v>
      </c>
      <c r="B17" s="12">
        <v>78376940</v>
      </c>
      <c r="C17" s="24">
        <v>423.0508566061771</v>
      </c>
      <c r="D17" s="14"/>
      <c r="E17" s="15"/>
      <c r="F17" s="13"/>
      <c r="G17" s="16"/>
      <c r="H17" s="15">
        <v>1700160</v>
      </c>
      <c r="I17" s="24">
        <v>9.176859218636986</v>
      </c>
      <c r="J17" s="16"/>
      <c r="K17" s="15">
        <v>1869470</v>
      </c>
      <c r="L17" s="24">
        <v>10.09073440350631</v>
      </c>
      <c r="N17" s="12">
        <v>80930</v>
      </c>
      <c r="O17" s="24">
        <v>0.43683136679153217</v>
      </c>
      <c r="R17" s="13"/>
      <c r="T17" s="17">
        <f t="shared" si="0"/>
        <v>82027500</v>
      </c>
      <c r="U17" s="19">
        <v>1.9787564925946595</v>
      </c>
      <c r="V17" s="24">
        <v>442.7552815951119</v>
      </c>
      <c r="W17" s="3"/>
      <c r="X17" s="22"/>
    </row>
    <row r="18" spans="1:24" ht="12.75">
      <c r="A18" s="11">
        <v>1998</v>
      </c>
      <c r="B18" s="12">
        <v>80369690</v>
      </c>
      <c r="C18" s="24">
        <v>433.0590130721067</v>
      </c>
      <c r="D18" s="14"/>
      <c r="E18" s="15"/>
      <c r="F18" s="13"/>
      <c r="G18" s="16"/>
      <c r="H18" s="15">
        <v>1760390</v>
      </c>
      <c r="I18" s="24">
        <v>9.48557542055974</v>
      </c>
      <c r="J18" s="16"/>
      <c r="K18" s="15">
        <v>2318056</v>
      </c>
      <c r="L18" s="24">
        <v>12.490468030993718</v>
      </c>
      <c r="N18" s="12">
        <v>79530</v>
      </c>
      <c r="O18" s="24">
        <v>0.4285344799715496</v>
      </c>
      <c r="Q18" s="12"/>
      <c r="R18" s="13"/>
      <c r="T18" s="17">
        <f t="shared" si="0"/>
        <v>84527666</v>
      </c>
      <c r="U18" s="19">
        <v>3.0479607448721464</v>
      </c>
      <c r="V18" s="24">
        <v>455.46359100363173</v>
      </c>
      <c r="W18" s="3"/>
      <c r="X18" s="22"/>
    </row>
    <row r="19" spans="1:24" ht="12.75">
      <c r="A19" s="11">
        <v>1999</v>
      </c>
      <c r="B19" s="12">
        <v>82214150</v>
      </c>
      <c r="C19" s="24">
        <v>444.5305656786305</v>
      </c>
      <c r="D19" s="14"/>
      <c r="E19" s="15"/>
      <c r="F19" s="13"/>
      <c r="G19" s="16"/>
      <c r="H19" s="15">
        <v>1814370</v>
      </c>
      <c r="I19" s="24">
        <v>9.810268943367253</v>
      </c>
      <c r="J19" s="16"/>
      <c r="K19" s="15">
        <v>2931180</v>
      </c>
      <c r="L19" s="24">
        <v>15.848842364798374</v>
      </c>
      <c r="N19" s="12">
        <v>101070</v>
      </c>
      <c r="O19" s="24">
        <v>0.5464838385258399</v>
      </c>
      <c r="Q19" s="12"/>
      <c r="R19" s="13"/>
      <c r="T19" s="17">
        <f t="shared" si="0"/>
        <v>87060770</v>
      </c>
      <c r="U19" s="19">
        <v>2.9967750440429763</v>
      </c>
      <c r="V19" s="24">
        <v>470.736160825322</v>
      </c>
      <c r="W19" s="3"/>
      <c r="X19" s="22"/>
    </row>
    <row r="20" spans="1:24" ht="12.75">
      <c r="A20" s="11" t="s">
        <v>8</v>
      </c>
      <c r="B20" s="12">
        <v>82740990</v>
      </c>
      <c r="C20" s="24">
        <v>448.3585850375524</v>
      </c>
      <c r="D20" s="14"/>
      <c r="E20" s="15"/>
      <c r="F20" s="13"/>
      <c r="G20" s="16"/>
      <c r="H20" s="15">
        <v>1814050</v>
      </c>
      <c r="I20" s="24">
        <v>9.830011596276186</v>
      </c>
      <c r="J20" s="16"/>
      <c r="K20" s="15">
        <v>2258940</v>
      </c>
      <c r="L20" s="24">
        <v>12.240790714308938</v>
      </c>
      <c r="N20" s="12">
        <v>282430</v>
      </c>
      <c r="O20" s="24">
        <v>1.5304375155791095</v>
      </c>
      <c r="Q20" s="12"/>
      <c r="R20" s="13"/>
      <c r="T20" s="17">
        <f t="shared" si="0"/>
        <v>87096410</v>
      </c>
      <c r="U20" s="19">
        <v>0.0409369225656975</v>
      </c>
      <c r="V20" s="24">
        <v>471.9598248637167</v>
      </c>
      <c r="W20" s="3"/>
      <c r="X20" s="22"/>
    </row>
    <row r="21" spans="1:24" ht="12.75">
      <c r="A21" s="11" t="s">
        <v>9</v>
      </c>
      <c r="B21" s="12">
        <v>83574630</v>
      </c>
      <c r="C21" s="24">
        <v>449.65716683793977</v>
      </c>
      <c r="D21" s="14"/>
      <c r="E21" s="15"/>
      <c r="F21" s="13"/>
      <c r="G21" s="16"/>
      <c r="H21" s="15">
        <v>2016950</v>
      </c>
      <c r="I21" s="24">
        <v>10.851810204290256</v>
      </c>
      <c r="J21" s="16"/>
      <c r="K21" s="15">
        <v>2833470</v>
      </c>
      <c r="L21" s="24">
        <v>15.244938476189452</v>
      </c>
      <c r="N21" s="12">
        <v>686040</v>
      </c>
      <c r="O21" s="24">
        <v>3.6911058144977753</v>
      </c>
      <c r="Q21" s="12"/>
      <c r="R21" s="13"/>
      <c r="T21" s="17">
        <f t="shared" si="0"/>
        <v>89111090</v>
      </c>
      <c r="U21" s="19">
        <v>2.3131607835500914</v>
      </c>
      <c r="V21" s="24">
        <v>479.44502133291724</v>
      </c>
      <c r="W21" s="3"/>
      <c r="X21" s="22"/>
    </row>
    <row r="22" spans="1:24" ht="12.75">
      <c r="A22" s="11" t="s">
        <v>10</v>
      </c>
      <c r="B22" s="12">
        <v>83841810</v>
      </c>
      <c r="C22" s="24">
        <v>445.0792833443928</v>
      </c>
      <c r="D22" s="14"/>
      <c r="E22" s="15">
        <v>158360</v>
      </c>
      <c r="F22" s="24">
        <v>0.8406635700066357</v>
      </c>
      <c r="G22" s="16"/>
      <c r="H22" s="15">
        <v>2013190</v>
      </c>
      <c r="I22" s="24">
        <v>10.6871400132714</v>
      </c>
      <c r="J22" s="16"/>
      <c r="K22" s="15">
        <v>3044750</v>
      </c>
      <c r="L22" s="24">
        <v>16.163238221632383</v>
      </c>
      <c r="N22" s="12">
        <v>913200</v>
      </c>
      <c r="O22" s="24">
        <v>4.84777704047777</v>
      </c>
      <c r="Q22" s="12">
        <v>1344860</v>
      </c>
      <c r="R22" s="24">
        <v>7.1392700729927006</v>
      </c>
      <c r="T22" s="17">
        <f t="shared" si="0"/>
        <v>91316170</v>
      </c>
      <c r="U22" s="19">
        <v>2.4745292645393517</v>
      </c>
      <c r="V22" s="24">
        <v>484.75737226277374</v>
      </c>
      <c r="W22" s="3"/>
      <c r="X22" s="22"/>
    </row>
    <row r="23" spans="1:24" ht="12.75">
      <c r="A23" s="11" t="s">
        <v>11</v>
      </c>
      <c r="B23" s="12">
        <v>82624600</v>
      </c>
      <c r="C23" s="24">
        <v>431.2393657553837</v>
      </c>
      <c r="D23" s="14"/>
      <c r="E23" s="15">
        <v>301500</v>
      </c>
      <c r="F23" s="24">
        <v>1.573607240159083</v>
      </c>
      <c r="G23" s="16"/>
      <c r="H23" s="15">
        <v>2114580</v>
      </c>
      <c r="I23" s="24">
        <v>11.036545266652054</v>
      </c>
      <c r="J23" s="16"/>
      <c r="K23" s="15">
        <v>4497600</v>
      </c>
      <c r="L23" s="24">
        <v>23.474148999467637</v>
      </c>
      <c r="N23" s="12">
        <v>1624620</v>
      </c>
      <c r="O23" s="24">
        <v>8.479316068017411</v>
      </c>
      <c r="Q23" s="12">
        <v>6982350</v>
      </c>
      <c r="R23" s="24">
        <v>36.44270817023142</v>
      </c>
      <c r="T23" s="17">
        <f t="shared" si="0"/>
        <v>98145250</v>
      </c>
      <c r="U23" s="19">
        <v>7.478938286614517</v>
      </c>
      <c r="V23" s="24">
        <v>512.2456914999112</v>
      </c>
      <c r="W23" s="3"/>
      <c r="X23" s="22"/>
    </row>
    <row r="24" spans="1:24" ht="12.75">
      <c r="A24" s="11" t="s">
        <v>12</v>
      </c>
      <c r="B24" s="3">
        <v>82554700</v>
      </c>
      <c r="C24" s="24">
        <v>420.7380716972285</v>
      </c>
      <c r="D24" s="14"/>
      <c r="E24" s="15">
        <v>840540</v>
      </c>
      <c r="F24" s="24">
        <v>4.283792186082542</v>
      </c>
      <c r="G24" s="16"/>
      <c r="H24" s="15">
        <v>2310980</v>
      </c>
      <c r="I24" s="24">
        <v>11.777854791197367</v>
      </c>
      <c r="J24" s="16"/>
      <c r="K24" s="15">
        <v>6880120</v>
      </c>
      <c r="L24" s="24">
        <v>35.064368495622126</v>
      </c>
      <c r="N24" s="12">
        <v>2215540</v>
      </c>
      <c r="O24" s="24">
        <v>11.291447093479569</v>
      </c>
      <c r="Q24" s="12">
        <v>8632600</v>
      </c>
      <c r="R24" s="24">
        <v>43.99584127534223</v>
      </c>
      <c r="T24" s="17">
        <f t="shared" si="0"/>
        <v>103434480</v>
      </c>
      <c r="U24" s="19">
        <v>5.404610392819244</v>
      </c>
      <c r="V24" s="24">
        <v>527.1513755389524</v>
      </c>
      <c r="W24" s="3"/>
      <c r="X24" s="22"/>
    </row>
    <row r="25" spans="1:24" ht="12.75">
      <c r="A25" s="11" t="s">
        <v>13</v>
      </c>
      <c r="B25" s="20">
        <v>78970640</v>
      </c>
      <c r="C25" s="24">
        <v>390.98828084385843</v>
      </c>
      <c r="D25" s="14"/>
      <c r="E25" s="15">
        <v>3599100</v>
      </c>
      <c r="F25" s="24">
        <v>17.81935566920986</v>
      </c>
      <c r="G25" s="16"/>
      <c r="H25" s="15">
        <v>2421740</v>
      </c>
      <c r="I25" s="24">
        <v>11.990177099372701</v>
      </c>
      <c r="J25" s="16"/>
      <c r="K25" s="15">
        <v>7907970</v>
      </c>
      <c r="L25" s="24">
        <v>39.15282433148329</v>
      </c>
      <c r="N25" s="12">
        <v>2556120</v>
      </c>
      <c r="O25" s="24">
        <v>12.655500378755997</v>
      </c>
      <c r="Q25" s="12">
        <v>8677800</v>
      </c>
      <c r="R25" s="24">
        <v>42.96429791510915</v>
      </c>
      <c r="T25" s="17">
        <f t="shared" si="0"/>
        <v>104133370</v>
      </c>
      <c r="U25" s="19">
        <v>0.6342675169579441</v>
      </c>
      <c r="V25" s="24">
        <v>515.5704362377894</v>
      </c>
      <c r="W25" s="3"/>
      <c r="X25" s="22"/>
    </row>
    <row r="26" spans="1:24" ht="12.75">
      <c r="A26" s="11">
        <v>2006</v>
      </c>
      <c r="B26" s="20">
        <v>78992820</v>
      </c>
      <c r="C26" s="24">
        <v>389.1655335501035</v>
      </c>
      <c r="D26" s="14"/>
      <c r="E26" s="15">
        <v>4459600</v>
      </c>
      <c r="F26" s="24">
        <v>21.97063750123165</v>
      </c>
      <c r="G26" s="16"/>
      <c r="H26" s="15">
        <v>2723220</v>
      </c>
      <c r="I26" s="24">
        <v>13.416198640260124</v>
      </c>
      <c r="J26" s="16"/>
      <c r="K26" s="15">
        <v>9341150</v>
      </c>
      <c r="L26" s="24">
        <v>46.02005123657503</v>
      </c>
      <c r="N26" s="12">
        <v>3174620</v>
      </c>
      <c r="O26" s="24">
        <v>15.64006306040004</v>
      </c>
      <c r="Q26" s="12">
        <v>8773040</v>
      </c>
      <c r="R26" s="24">
        <v>43.221204059513255</v>
      </c>
      <c r="T26" s="17">
        <f t="shared" si="0"/>
        <v>107464450</v>
      </c>
      <c r="U26" s="19">
        <v>3.2302401999343173</v>
      </c>
      <c r="V26" s="24">
        <v>529.4336880480836</v>
      </c>
      <c r="W26" s="3"/>
      <c r="X26" s="22"/>
    </row>
    <row r="27" spans="1:24" ht="12.75">
      <c r="A27" s="11">
        <v>2007</v>
      </c>
      <c r="B27" s="20">
        <f>75466.2*1000</f>
        <v>75466200</v>
      </c>
      <c r="C27" s="24">
        <v>368.246362243454</v>
      </c>
      <c r="D27" s="14"/>
      <c r="E27" s="15">
        <v>5741630</v>
      </c>
      <c r="F27" s="24">
        <v>28.016971317594933</v>
      </c>
      <c r="G27" s="16"/>
      <c r="H27" s="15">
        <v>3075360</v>
      </c>
      <c r="I27" s="24">
        <v>15.006587486703037</v>
      </c>
      <c r="J27" s="16"/>
      <c r="K27" s="15">
        <v>10660390</v>
      </c>
      <c r="L27" s="24">
        <v>52.01864990679926</v>
      </c>
      <c r="N27" s="12">
        <v>3693690</v>
      </c>
      <c r="O27" s="24">
        <v>18.02380278528697</v>
      </c>
      <c r="Q27" s="12">
        <v>11002760</v>
      </c>
      <c r="R27" s="24">
        <v>53.68928533088702</v>
      </c>
      <c r="T27" s="17">
        <f t="shared" si="0"/>
        <v>109640030</v>
      </c>
      <c r="U27" s="19">
        <v>2.020075171395826</v>
      </c>
      <c r="V27" s="24">
        <v>535.0016590707252</v>
      </c>
      <c r="W27" s="3"/>
      <c r="X27" s="22"/>
    </row>
    <row r="28" spans="1:24" ht="12.75">
      <c r="A28" s="11">
        <v>2008</v>
      </c>
      <c r="B28" s="20">
        <v>71414830</v>
      </c>
      <c r="C28" s="24">
        <v>345.1992942768755</v>
      </c>
      <c r="D28" s="14"/>
      <c r="E28" s="15">
        <v>6117390</v>
      </c>
      <c r="F28" s="24">
        <v>29.569750580046403</v>
      </c>
      <c r="G28" s="16"/>
      <c r="H28" s="15">
        <v>3184240</v>
      </c>
      <c r="I28" s="24">
        <v>15.391724671307038</v>
      </c>
      <c r="J28" s="16"/>
      <c r="K28" s="15">
        <v>10189640</v>
      </c>
      <c r="L28" s="24">
        <v>49.253866976024746</v>
      </c>
      <c r="M28" s="22"/>
      <c r="N28" s="12">
        <v>3995660</v>
      </c>
      <c r="O28" s="24">
        <v>19.313901778808972</v>
      </c>
      <c r="Q28" s="12">
        <v>11028530</v>
      </c>
      <c r="R28" s="24">
        <v>53.30882637277649</v>
      </c>
      <c r="T28" s="17">
        <f t="shared" si="0"/>
        <v>105930290</v>
      </c>
      <c r="U28" s="19">
        <v>-3.3835599418774307</v>
      </c>
      <c r="V28" s="24">
        <v>512.0373646558392</v>
      </c>
      <c r="W28" s="3"/>
      <c r="X28" s="22"/>
    </row>
    <row r="29" spans="1:24" ht="12.75">
      <c r="A29" s="11">
        <v>2009</v>
      </c>
      <c r="B29" s="20">
        <v>69048120</v>
      </c>
      <c r="C29" s="24">
        <v>332.52965397673916</v>
      </c>
      <c r="D29" s="14"/>
      <c r="E29" s="15">
        <v>6799340</v>
      </c>
      <c r="F29" s="24">
        <v>32.745021551205184</v>
      </c>
      <c r="G29" s="16"/>
      <c r="H29" s="15">
        <v>3266380</v>
      </c>
      <c r="I29" s="24">
        <v>15.730597895446556</v>
      </c>
      <c r="J29" s="16"/>
      <c r="K29" s="15">
        <v>9384380</v>
      </c>
      <c r="L29" s="24">
        <v>45.19434611957909</v>
      </c>
      <c r="M29" s="22"/>
      <c r="N29" s="12">
        <v>4086680</v>
      </c>
      <c r="O29" s="24">
        <v>19.681090322425295</v>
      </c>
      <c r="Q29" s="12">
        <v>11899440</v>
      </c>
      <c r="R29" s="24">
        <v>57.306653182113706</v>
      </c>
      <c r="T29" s="17">
        <f t="shared" si="0"/>
        <v>104484340</v>
      </c>
      <c r="U29" s="19">
        <v>-1.3650014552022844</v>
      </c>
      <c r="V29" s="24">
        <v>503.187363047509</v>
      </c>
      <c r="W29" s="3"/>
      <c r="X29" s="22"/>
    </row>
    <row r="30" spans="1:24" ht="12.75">
      <c r="A30" s="11">
        <v>2010</v>
      </c>
      <c r="B30" s="20">
        <v>66712040</v>
      </c>
      <c r="C30" s="24">
        <v>319.9618225419664</v>
      </c>
      <c r="D30" s="14"/>
      <c r="E30" s="20">
        <v>6895920</v>
      </c>
      <c r="F30" s="24">
        <v>33.073956834532375</v>
      </c>
      <c r="G30" s="16"/>
      <c r="H30" s="20">
        <v>3128560</v>
      </c>
      <c r="I30" s="24">
        <v>15.005083932853717</v>
      </c>
      <c r="J30" s="16"/>
      <c r="K30" s="15">
        <v>9029400</v>
      </c>
      <c r="L30" s="24">
        <v>43.30647482014388</v>
      </c>
      <c r="N30" s="12">
        <v>4165100</v>
      </c>
      <c r="O30" s="24">
        <v>19.976498800959234</v>
      </c>
      <c r="Q30" s="12">
        <v>13275040</v>
      </c>
      <c r="R30" s="24">
        <v>63.66925659472422</v>
      </c>
      <c r="T30" s="17">
        <f t="shared" si="0"/>
        <v>103206060</v>
      </c>
      <c r="U30" s="19">
        <f>(T30-T29)/T29*100</f>
        <v>-1.2234177868185796</v>
      </c>
      <c r="V30" s="24">
        <v>494.99309352517986</v>
      </c>
      <c r="W30" s="3"/>
      <c r="X30" s="22"/>
    </row>
    <row r="31" spans="1:22" ht="12.75">
      <c r="A31" s="11">
        <v>2011</v>
      </c>
      <c r="B31" s="20">
        <v>62351360</v>
      </c>
      <c r="C31" s="24">
        <f>B31/209317</f>
        <v>297.88005752041164</v>
      </c>
      <c r="D31" s="14"/>
      <c r="E31" s="20">
        <v>7131030</v>
      </c>
      <c r="F31" s="24">
        <f>E31/209317</f>
        <v>34.06808811515548</v>
      </c>
      <c r="G31" s="16"/>
      <c r="H31" s="20">
        <v>3039540</v>
      </c>
      <c r="I31" s="24">
        <f>H31/209317</f>
        <v>14.521228567197122</v>
      </c>
      <c r="J31" s="16"/>
      <c r="K31" s="15">
        <v>6999220</v>
      </c>
      <c r="L31" s="24">
        <f>K31/209317</f>
        <v>33.43837337626662</v>
      </c>
      <c r="N31" s="12">
        <v>4198300</v>
      </c>
      <c r="O31" s="24">
        <f>N31/209317</f>
        <v>20.057138216198396</v>
      </c>
      <c r="Q31" s="12">
        <v>12903280</v>
      </c>
      <c r="R31" s="24">
        <f>Q31/209317</f>
        <v>61.64468246726257</v>
      </c>
      <c r="T31" s="17">
        <f t="shared" si="0"/>
        <v>96622730</v>
      </c>
      <c r="U31" s="19">
        <f>(T31-T30)/T30*100</f>
        <v>-6.378821166121447</v>
      </c>
      <c r="V31" s="24">
        <f>T31/209317</f>
        <v>461.6095682624918</v>
      </c>
    </row>
    <row r="32" spans="1:22" ht="13.5" thickBot="1">
      <c r="A32" s="11">
        <v>2012</v>
      </c>
      <c r="B32" s="20">
        <v>57958660</v>
      </c>
      <c r="C32" s="24">
        <f>B32/208763</f>
        <v>277.62898597931627</v>
      </c>
      <c r="D32" s="14"/>
      <c r="E32" s="20">
        <v>6924400</v>
      </c>
      <c r="F32" s="24">
        <f>E32/208763</f>
        <v>33.16871284662512</v>
      </c>
      <c r="G32" s="16"/>
      <c r="H32" s="20">
        <v>3056280</v>
      </c>
      <c r="I32" s="24">
        <f>H32/208763</f>
        <v>14.639950565952779</v>
      </c>
      <c r="J32" s="16"/>
      <c r="K32" s="15">
        <v>4911850</v>
      </c>
      <c r="L32" s="25">
        <f>K32/208763</f>
        <v>23.528355120399688</v>
      </c>
      <c r="M32" s="29"/>
      <c r="N32" s="21">
        <v>3916420</v>
      </c>
      <c r="O32" s="25">
        <f>N32/208763</f>
        <v>18.760125117956726</v>
      </c>
      <c r="P32" s="29"/>
      <c r="Q32" s="21">
        <v>9199130</v>
      </c>
      <c r="R32" s="25">
        <f>Q32/208763</f>
        <v>44.06494445854869</v>
      </c>
      <c r="S32" s="29"/>
      <c r="T32" s="30">
        <f t="shared" si="0"/>
        <v>85966740</v>
      </c>
      <c r="U32" s="31">
        <f>(T32-T31)/T31*100</f>
        <v>-11.028450551956045</v>
      </c>
      <c r="V32" s="25">
        <f>T32/208763</f>
        <v>411.79107408879923</v>
      </c>
    </row>
    <row r="33" spans="1:11" ht="12.75">
      <c r="A33" s="28" t="s">
        <v>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9" ht="12.75">
      <c r="A34" s="27" t="s">
        <v>14</v>
      </c>
      <c r="B34" s="27"/>
      <c r="C34" s="27"/>
      <c r="D34" s="23"/>
      <c r="E34" s="23"/>
      <c r="F34" s="23"/>
      <c r="G34" s="23"/>
      <c r="H34" s="23"/>
      <c r="I34" s="23"/>
    </row>
    <row r="35" spans="1:9" ht="12.75">
      <c r="A35" s="26" t="s">
        <v>20</v>
      </c>
      <c r="B35" s="26"/>
      <c r="C35" s="26"/>
      <c r="D35" s="26"/>
      <c r="E35" s="26"/>
      <c r="F35" s="26"/>
      <c r="G35" s="26"/>
      <c r="H35" s="26"/>
      <c r="I35" s="26"/>
    </row>
    <row r="36" spans="1:10" ht="12.75">
      <c r="A36" s="26"/>
      <c r="B36" s="26"/>
      <c r="C36" s="26"/>
      <c r="D36" s="26"/>
      <c r="E36" s="26"/>
      <c r="F36" s="26"/>
      <c r="G36" s="26"/>
      <c r="H36" s="26"/>
      <c r="I36" s="26"/>
      <c r="J36"/>
    </row>
    <row r="37" spans="1:7" ht="12.75">
      <c r="A37" s="11"/>
      <c r="D37" s="18"/>
      <c r="G37" s="18"/>
    </row>
    <row r="38" spans="1:7" ht="12.75">
      <c r="A38" s="11"/>
      <c r="D38" s="18"/>
      <c r="G38" s="18"/>
    </row>
    <row r="39" spans="1:7" ht="12.75">
      <c r="A39" s="11"/>
      <c r="D39" s="18"/>
      <c r="G39" s="18"/>
    </row>
    <row r="40" spans="1:7" ht="12.75">
      <c r="A40" s="11"/>
      <c r="D40" s="18"/>
      <c r="G40" s="18"/>
    </row>
    <row r="41" spans="1:7" ht="12.75">
      <c r="A41" s="11"/>
      <c r="D41" s="18"/>
      <c r="G41" s="18"/>
    </row>
    <row r="42" spans="1:7" ht="12.75">
      <c r="A42" s="11"/>
      <c r="D42" s="18"/>
      <c r="G42" s="18"/>
    </row>
    <row r="43" spans="1:7" ht="12.75">
      <c r="A43" s="11"/>
      <c r="D43" s="18"/>
      <c r="G43" s="18"/>
    </row>
    <row r="44" spans="1:7" ht="12.75">
      <c r="A44" s="11"/>
      <c r="D44" s="18"/>
      <c r="G44" s="18"/>
    </row>
    <row r="45" spans="1:7" ht="12.75">
      <c r="A45" s="11"/>
      <c r="D45" s="18"/>
      <c r="G45" s="18"/>
    </row>
    <row r="46" spans="1:7" ht="12.75">
      <c r="A46" s="11"/>
      <c r="D46" s="18"/>
      <c r="G46" s="18"/>
    </row>
    <row r="47" spans="1:7" ht="12.75">
      <c r="A47" s="11"/>
      <c r="D47" s="18"/>
      <c r="G47" s="18"/>
    </row>
    <row r="48" spans="1:7" ht="12.75">
      <c r="A48" s="11"/>
      <c r="D48" s="18"/>
      <c r="G48" s="18"/>
    </row>
    <row r="49" spans="1:7" ht="12.75">
      <c r="A49" s="11"/>
      <c r="D49" s="18"/>
      <c r="G49" s="18"/>
    </row>
    <row r="50" spans="1:7" ht="12.75">
      <c r="A50" s="11"/>
      <c r="D50" s="18"/>
      <c r="G50" s="18"/>
    </row>
    <row r="51" spans="1:7" ht="12.75">
      <c r="A51" s="11"/>
      <c r="D51" s="18"/>
      <c r="G51" s="18"/>
    </row>
    <row r="52" spans="1:7" ht="12.75">
      <c r="A52" s="11"/>
      <c r="D52" s="18"/>
      <c r="G52" s="18"/>
    </row>
    <row r="53" spans="1:7" ht="12.75">
      <c r="A53" s="11"/>
      <c r="D53" s="18"/>
      <c r="G53" s="18"/>
    </row>
    <row r="54" spans="1:7" ht="12.75">
      <c r="A54" s="11"/>
      <c r="D54" s="18"/>
      <c r="G54" s="18"/>
    </row>
    <row r="55" spans="1:7" ht="12.75">
      <c r="A55" s="11"/>
      <c r="D55" s="18"/>
      <c r="G55" s="18"/>
    </row>
    <row r="56" spans="1:7" ht="12.75">
      <c r="A56" s="11"/>
      <c r="D56" s="18"/>
      <c r="G56" s="18"/>
    </row>
    <row r="57" spans="1:7" ht="12.75">
      <c r="A57" s="11"/>
      <c r="D57" s="18"/>
      <c r="G57" s="18"/>
    </row>
    <row r="58" spans="1:13" ht="12.75">
      <c r="A58" s="11"/>
      <c r="D58" s="18"/>
      <c r="G58" s="18"/>
      <c r="M58" s="22"/>
    </row>
    <row r="59" spans="1:13" ht="12.75">
      <c r="A59" s="11"/>
      <c r="D59" s="18"/>
      <c r="G59" s="18"/>
      <c r="M59" s="22"/>
    </row>
    <row r="60" spans="1:7" ht="12.75">
      <c r="A60" s="11"/>
      <c r="D60" s="18"/>
      <c r="G60" s="18"/>
    </row>
    <row r="61" spans="1:7" ht="12.75">
      <c r="A61" s="11"/>
      <c r="D61" s="18"/>
      <c r="G61" s="18"/>
    </row>
    <row r="62" spans="1:12" ht="12.75">
      <c r="A62" s="11"/>
      <c r="D62" s="18"/>
      <c r="G62" s="18"/>
      <c r="L62"/>
    </row>
    <row r="63" spans="1:7" ht="11.25" customHeight="1">
      <c r="A63" s="11"/>
      <c r="D63" s="18"/>
      <c r="G63" s="18"/>
    </row>
    <row r="64" spans="1:7" ht="12.75">
      <c r="A64" s="11"/>
      <c r="D64" s="18"/>
      <c r="G64" s="18"/>
    </row>
    <row r="65" ht="11.25" customHeight="1"/>
  </sheetData>
  <mergeCells count="2">
    <mergeCell ref="A34:C34"/>
    <mergeCell ref="A33:K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2011-10-21T10:04:09Z</cp:lastPrinted>
  <dcterms:created xsi:type="dcterms:W3CDTF">2007-11-23T08:26:35Z</dcterms:created>
  <dcterms:modified xsi:type="dcterms:W3CDTF">2013-11-05T12:25:18Z</dcterms:modified>
  <cp:category/>
  <cp:version/>
  <cp:contentType/>
  <cp:contentStatus/>
</cp:coreProperties>
</file>