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16" windowWidth="15360" windowHeight="4830" activeTab="0"/>
  </bookViews>
  <sheets>
    <sheet name="02.06.01" sheetId="1" r:id="rId1"/>
  </sheets>
  <definedNames/>
  <calcPr fullCalcOnLoad="1"/>
</workbook>
</file>

<file path=xl/sharedStrings.xml><?xml version="1.0" encoding="utf-8"?>
<sst xmlns="http://schemas.openxmlformats.org/spreadsheetml/2006/main" count="163" uniqueCount="158">
  <si>
    <t>Nacionalitat</t>
  </si>
  <si>
    <t>Algèria</t>
  </si>
  <si>
    <t>Equador</t>
  </si>
  <si>
    <t>Egipte</t>
  </si>
  <si>
    <t>Líbia</t>
  </si>
  <si>
    <t>Paraguai</t>
  </si>
  <si>
    <t>Marroc</t>
  </si>
  <si>
    <t>Perú</t>
  </si>
  <si>
    <t>Sahara Occ.</t>
  </si>
  <si>
    <t>Trinitat i Tobago</t>
  </si>
  <si>
    <t>Tunísia</t>
  </si>
  <si>
    <t>Uruguai</t>
  </si>
  <si>
    <t xml:space="preserve">Àfrica del nord </t>
  </si>
  <si>
    <t>Veneçuela</t>
  </si>
  <si>
    <t>Benín</t>
  </si>
  <si>
    <t>Xile</t>
  </si>
  <si>
    <t>Burkina Faso</t>
  </si>
  <si>
    <t>Amèrica del sud</t>
  </si>
  <si>
    <t>Costa d'Ivori</t>
  </si>
  <si>
    <t>Gàmbia</t>
  </si>
  <si>
    <t>Taiwan</t>
  </si>
  <si>
    <t>Ghana</t>
  </si>
  <si>
    <t>Japó</t>
  </si>
  <si>
    <t>Guinea</t>
  </si>
  <si>
    <t>Xina</t>
  </si>
  <si>
    <t>Guinea Bissau</t>
  </si>
  <si>
    <t>Àsia oriental</t>
  </si>
  <si>
    <t>Libèria</t>
  </si>
  <si>
    <t>Filipines</t>
  </si>
  <si>
    <t>Mali</t>
  </si>
  <si>
    <t>Mauritània</t>
  </si>
  <si>
    <t>Tailàndia</t>
  </si>
  <si>
    <t>Níger</t>
  </si>
  <si>
    <t>Nigèria</t>
  </si>
  <si>
    <t>Àsia del sud-est</t>
  </si>
  <si>
    <t>Senegal</t>
  </si>
  <si>
    <t>Bangla Desh</t>
  </si>
  <si>
    <t>Sierra Leone</t>
  </si>
  <si>
    <t>Índia</t>
  </si>
  <si>
    <t>Togo</t>
  </si>
  <si>
    <t xml:space="preserve">Àfrica occidental </t>
  </si>
  <si>
    <t>Pakistan</t>
  </si>
  <si>
    <t>Etiòpia</t>
  </si>
  <si>
    <t>Àsia sud-central</t>
  </si>
  <si>
    <t>Kenya</t>
  </si>
  <si>
    <t>Iran</t>
  </si>
  <si>
    <t>Madagascar</t>
  </si>
  <si>
    <t>Moçambic</t>
  </si>
  <si>
    <t>Rwanda</t>
  </si>
  <si>
    <t>Jordània</t>
  </si>
  <si>
    <t>Líban</t>
  </si>
  <si>
    <t xml:space="preserve">Àfrica oriental </t>
  </si>
  <si>
    <t>Síria</t>
  </si>
  <si>
    <t>Angola</t>
  </si>
  <si>
    <t>Turquia</t>
  </si>
  <si>
    <t>Camerun</t>
  </si>
  <si>
    <t>Orient pròxim i mitjà</t>
  </si>
  <si>
    <t>Congo</t>
  </si>
  <si>
    <t>R. D. del Congo</t>
  </si>
  <si>
    <t>Uzbekistan</t>
  </si>
  <si>
    <t>Àsia sud-oest</t>
  </si>
  <si>
    <t>Països Àsia S.R.D.E.</t>
  </si>
  <si>
    <t xml:space="preserve">Àfrica central </t>
  </si>
  <si>
    <t>Armènia</t>
  </si>
  <si>
    <t>Bielorússia</t>
  </si>
  <si>
    <t xml:space="preserve">Àfrica austral </t>
  </si>
  <si>
    <t>Bulgària</t>
  </si>
  <si>
    <t>Canadà</t>
  </si>
  <si>
    <t>Geòrgia</t>
  </si>
  <si>
    <t>E.U.A</t>
  </si>
  <si>
    <t>Moldàvia</t>
  </si>
  <si>
    <t xml:space="preserve">Amèrica del nord </t>
  </si>
  <si>
    <t>Cuba</t>
  </si>
  <si>
    <t>Romania</t>
  </si>
  <si>
    <t>Haití</t>
  </si>
  <si>
    <t>Rússia</t>
  </si>
  <si>
    <t>Ucraïna</t>
  </si>
  <si>
    <t>Carib</t>
  </si>
  <si>
    <t>Europa de l'est</t>
  </si>
  <si>
    <t>Costa Rica</t>
  </si>
  <si>
    <t>Albània</t>
  </si>
  <si>
    <t>El Salvador</t>
  </si>
  <si>
    <t xml:space="preserve">Guatemala </t>
  </si>
  <si>
    <t>Croàcia</t>
  </si>
  <si>
    <t>Hondures</t>
  </si>
  <si>
    <t>Mèxic</t>
  </si>
  <si>
    <t>Macedònia</t>
  </si>
  <si>
    <t>Nicaragua</t>
  </si>
  <si>
    <t>Europa del sud-est</t>
  </si>
  <si>
    <t>Panamà</t>
  </si>
  <si>
    <t>Andorra</t>
  </si>
  <si>
    <t>Amèrica central</t>
  </si>
  <si>
    <t>Islàndia</t>
  </si>
  <si>
    <t>Argentina</t>
  </si>
  <si>
    <t>Noruega</t>
  </si>
  <si>
    <t>Bolívia</t>
  </si>
  <si>
    <t>Suïssa</t>
  </si>
  <si>
    <t>Brasil</t>
  </si>
  <si>
    <t>Resta d'Europa</t>
  </si>
  <si>
    <t>Colòmbia</t>
  </si>
  <si>
    <t>Alemanya</t>
  </si>
  <si>
    <t>Lituània</t>
  </si>
  <si>
    <t>Àustria</t>
  </si>
  <si>
    <t>Bèlgica</t>
  </si>
  <si>
    <t>Països Baixos</t>
  </si>
  <si>
    <t>Dinamarca</t>
  </si>
  <si>
    <t>Polònia</t>
  </si>
  <si>
    <t>Eslovàquia</t>
  </si>
  <si>
    <t>Portugal</t>
  </si>
  <si>
    <t>Eslovènia</t>
  </si>
  <si>
    <t>Xipre</t>
  </si>
  <si>
    <t>Estònia</t>
  </si>
  <si>
    <t>Suècia</t>
  </si>
  <si>
    <t>Finlàndia</t>
  </si>
  <si>
    <t>Regne Unit</t>
  </si>
  <si>
    <t>França</t>
  </si>
  <si>
    <t>Unió Europea</t>
  </si>
  <si>
    <t>Grècia</t>
  </si>
  <si>
    <t>Austràlia</t>
  </si>
  <si>
    <t>Hongria</t>
  </si>
  <si>
    <t>Irlanda</t>
  </si>
  <si>
    <t>Oceania</t>
  </si>
  <si>
    <t>Itàlia</t>
  </si>
  <si>
    <t>Letònia</t>
  </si>
  <si>
    <t>Total</t>
  </si>
  <si>
    <r>
      <t>D</t>
    </r>
    <r>
      <rPr>
        <b/>
        <sz val="8"/>
        <color indexed="9"/>
        <rFont val="Arial"/>
        <family val="2"/>
      </rPr>
      <t xml:space="preserve"> abso.</t>
    </r>
  </si>
  <si>
    <r>
      <t>D</t>
    </r>
    <r>
      <rPr>
        <b/>
        <sz val="8"/>
        <color indexed="9"/>
        <rFont val="Arial"/>
        <family val="2"/>
      </rPr>
      <t xml:space="preserve"> %</t>
    </r>
  </si>
  <si>
    <t>Cap Verd</t>
  </si>
  <si>
    <t>Mongòlia</t>
  </si>
  <si>
    <t>Àsia central</t>
  </si>
  <si>
    <t>Kazakhstan</t>
  </si>
  <si>
    <t>Uganda</t>
  </si>
  <si>
    <t>Afganistan</t>
  </si>
  <si>
    <t>Iraq</t>
  </si>
  <si>
    <t>Azerbaidjan</t>
  </si>
  <si>
    <t xml:space="preserve">Sèrbia </t>
  </si>
  <si>
    <t>Guinea Equatorial</t>
  </si>
  <si>
    <t>Nova Zelanda</t>
  </si>
  <si>
    <t>Rep. de Sud-àfrica</t>
  </si>
  <si>
    <t>Resta d'Africa</t>
  </si>
  <si>
    <t>Rep. Dominicana</t>
  </si>
  <si>
    <t>Malàisia</t>
  </si>
  <si>
    <t>Resta d'Àsia</t>
  </si>
  <si>
    <t>Bòsnia i Hercegovina</t>
  </si>
  <si>
    <t>Apàtrida /No consta</t>
  </si>
  <si>
    <t>02.06.01 Ciutadans/es estrangers/es</t>
  </si>
  <si>
    <t>Rep. Txeca</t>
  </si>
  <si>
    <t>Zimbawe</t>
  </si>
  <si>
    <t>Nepal</t>
  </si>
  <si>
    <t>Països Europa S.R.D.E.</t>
  </si>
  <si>
    <t>Corea</t>
  </si>
  <si>
    <t>Israel</t>
  </si>
  <si>
    <t>Corea del Nord</t>
  </si>
  <si>
    <t>Font: Ajuntament de Sabadell. Gestió de la Informació.</t>
  </si>
  <si>
    <t>Nacionalitat. Sabadell. 1/1/2013 i 1/1/2014</t>
  </si>
  <si>
    <t>Tanzània</t>
  </si>
  <si>
    <t>Dominica</t>
  </si>
  <si>
    <t>-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</si>
</sst>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d/mm/yyyy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</numFmts>
  <fonts count="1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14" fontId="3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6" fillId="0" borderId="2" xfId="0" applyFont="1" applyFill="1" applyBorder="1" applyAlignment="1">
      <alignment/>
    </xf>
    <xf numFmtId="3" fontId="6" fillId="0" borderId="2" xfId="0" applyNumberFormat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/>
    </xf>
    <xf numFmtId="2" fontId="6" fillId="0" borderId="2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6" fillId="0" borderId="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2" fontId="6" fillId="0" borderId="3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2" fontId="6" fillId="0" borderId="4" xfId="0" applyNumberFormat="1" applyFont="1" applyFill="1" applyBorder="1" applyAlignment="1">
      <alignment horizontal="right"/>
    </xf>
    <xf numFmtId="0" fontId="10" fillId="0" borderId="5" xfId="21" applyFont="1" applyFill="1" applyBorder="1" applyAlignment="1">
      <alignment horizontal="left" shrinkToFit="1"/>
      <protection/>
    </xf>
    <xf numFmtId="3" fontId="10" fillId="0" borderId="5" xfId="21" applyNumberFormat="1" applyFont="1" applyFill="1" applyBorder="1" applyAlignment="1">
      <alignment horizontal="right" shrinkToFit="1"/>
      <protection/>
    </xf>
    <xf numFmtId="0" fontId="11" fillId="0" borderId="5" xfId="21" applyFont="1" applyFill="1" applyBorder="1" applyAlignment="1">
      <alignment horizontal="left" shrinkToFit="1"/>
      <protection/>
    </xf>
    <xf numFmtId="3" fontId="11" fillId="0" borderId="5" xfId="21" applyNumberFormat="1" applyFont="1" applyFill="1" applyBorder="1" applyAlignment="1">
      <alignment horizontal="right" shrinkToFit="1"/>
      <protection/>
    </xf>
    <xf numFmtId="0" fontId="10" fillId="0" borderId="6" xfId="21" applyFont="1" applyFill="1" applyBorder="1" applyAlignment="1">
      <alignment horizontal="left" shrinkToFit="1"/>
      <protection/>
    </xf>
    <xf numFmtId="3" fontId="10" fillId="0" borderId="6" xfId="21" applyNumberFormat="1" applyFont="1" applyFill="1" applyBorder="1" applyAlignment="1">
      <alignment horizontal="right" shrinkToFit="1"/>
      <protection/>
    </xf>
    <xf numFmtId="0" fontId="10" fillId="0" borderId="0" xfId="21" applyFont="1" applyFill="1" applyBorder="1" applyAlignment="1">
      <alignment horizontal="center"/>
      <protection/>
    </xf>
    <xf numFmtId="0" fontId="0" fillId="0" borderId="1" xfId="0" applyFill="1" applyBorder="1" applyAlignment="1">
      <alignment/>
    </xf>
    <xf numFmtId="2" fontId="6" fillId="0" borderId="7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Alignment="1">
      <alignment horizontal="righ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6.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6.140625" style="0" customWidth="1"/>
    <col min="2" max="3" width="8.421875" style="2" customWidth="1"/>
    <col min="4" max="4" width="6.7109375" style="2" customWidth="1"/>
    <col min="5" max="5" width="8.00390625" style="2" customWidth="1"/>
    <col min="6" max="6" width="3.421875" style="0" customWidth="1"/>
    <col min="7" max="7" width="18.140625" style="0" customWidth="1"/>
    <col min="8" max="9" width="8.421875" style="0" customWidth="1"/>
    <col min="10" max="10" width="6.7109375" style="0" customWidth="1"/>
    <col min="11" max="11" width="7.28125" style="0" customWidth="1"/>
    <col min="12" max="12" width="6.421875" style="0" customWidth="1"/>
    <col min="13" max="13" width="12.7109375" style="0" customWidth="1"/>
    <col min="14" max="14" width="8.7109375" style="0" customWidth="1"/>
    <col min="15" max="15" width="5.57421875" style="0" customWidth="1"/>
    <col min="16" max="16" width="5.7109375" style="0" customWidth="1"/>
  </cols>
  <sheetData>
    <row r="1" ht="15.75">
      <c r="A1" s="1" t="s">
        <v>145</v>
      </c>
    </row>
    <row r="2" ht="15">
      <c r="A2" s="3" t="s">
        <v>154</v>
      </c>
    </row>
    <row r="3" spans="1:16" ht="12.75">
      <c r="A3" s="4" t="s">
        <v>0</v>
      </c>
      <c r="B3" s="5">
        <v>41275</v>
      </c>
      <c r="C3" s="5">
        <v>41640</v>
      </c>
      <c r="D3" s="6" t="s">
        <v>125</v>
      </c>
      <c r="E3" s="6" t="s">
        <v>126</v>
      </c>
      <c r="F3" s="4"/>
      <c r="G3" s="4" t="s">
        <v>0</v>
      </c>
      <c r="H3" s="5">
        <v>41275</v>
      </c>
      <c r="I3" s="5">
        <v>41640</v>
      </c>
      <c r="J3" s="6" t="s">
        <v>125</v>
      </c>
      <c r="K3" s="6" t="s">
        <v>126</v>
      </c>
      <c r="L3" s="49"/>
      <c r="M3" s="49"/>
      <c r="N3" s="49"/>
      <c r="O3" s="49"/>
      <c r="P3" s="49"/>
    </row>
    <row r="4" spans="1:16" s="15" customFormat="1" ht="11.25" customHeight="1">
      <c r="A4" s="11" t="s">
        <v>1</v>
      </c>
      <c r="B4" s="12">
        <v>120</v>
      </c>
      <c r="C4" s="12">
        <v>115</v>
      </c>
      <c r="D4" s="12">
        <f>C4-B4</f>
        <v>-5</v>
      </c>
      <c r="E4" s="13">
        <f>D4*100/C4</f>
        <v>-4.3478260869565215</v>
      </c>
      <c r="F4" s="11"/>
      <c r="G4" s="11" t="s">
        <v>132</v>
      </c>
      <c r="H4" s="16">
        <v>10</v>
      </c>
      <c r="I4" s="16">
        <v>9</v>
      </c>
      <c r="J4" s="12">
        <f aca="true" t="shared" si="0" ref="J4:J34">I4-H4</f>
        <v>-1</v>
      </c>
      <c r="K4" s="13">
        <f aca="true" t="shared" si="1" ref="K4:K9">J4*100/I4</f>
        <v>-11.11111111111111</v>
      </c>
      <c r="L4" s="47"/>
      <c r="M4" s="47"/>
      <c r="N4" s="47"/>
      <c r="O4" s="48"/>
      <c r="P4" s="48"/>
    </row>
    <row r="5" spans="1:16" s="15" customFormat="1" ht="11.25" customHeight="1">
      <c r="A5" s="11" t="s">
        <v>3</v>
      </c>
      <c r="B5" s="12">
        <v>14</v>
      </c>
      <c r="C5" s="12">
        <v>18</v>
      </c>
      <c r="D5" s="12">
        <f aca="true" t="shared" si="2" ref="D5:D69">C5-B5</f>
        <v>4</v>
      </c>
      <c r="E5" s="13">
        <f aca="true" t="shared" si="3" ref="E5:E68">D5*100/C5</f>
        <v>22.22222222222222</v>
      </c>
      <c r="F5" s="11"/>
      <c r="G5" s="11" t="s">
        <v>128</v>
      </c>
      <c r="H5" s="16">
        <v>1</v>
      </c>
      <c r="I5" s="16">
        <v>1</v>
      </c>
      <c r="J5" s="12">
        <f t="shared" si="0"/>
        <v>0</v>
      </c>
      <c r="K5" s="13">
        <f t="shared" si="1"/>
        <v>0</v>
      </c>
      <c r="L5" s="43"/>
      <c r="M5" s="43"/>
      <c r="N5" s="43"/>
      <c r="O5" s="44"/>
      <c r="P5" s="44"/>
    </row>
    <row r="6" spans="1:16" s="15" customFormat="1" ht="11.25" customHeight="1">
      <c r="A6" s="11" t="s">
        <v>4</v>
      </c>
      <c r="B6" s="12">
        <v>2</v>
      </c>
      <c r="C6" s="12">
        <v>2</v>
      </c>
      <c r="D6" s="12">
        <f t="shared" si="2"/>
        <v>0</v>
      </c>
      <c r="E6" s="13">
        <f t="shared" si="3"/>
        <v>0</v>
      </c>
      <c r="F6" s="11"/>
      <c r="G6" s="28" t="s">
        <v>129</v>
      </c>
      <c r="H6" s="31">
        <f>SUM(H4:H5)</f>
        <v>11</v>
      </c>
      <c r="I6" s="31">
        <f>SUM(I4:I5)</f>
        <v>10</v>
      </c>
      <c r="J6" s="29">
        <f t="shared" si="0"/>
        <v>-1</v>
      </c>
      <c r="K6" s="51">
        <f t="shared" si="1"/>
        <v>-10</v>
      </c>
      <c r="L6" s="45"/>
      <c r="M6" s="45"/>
      <c r="N6" s="45"/>
      <c r="O6" s="46"/>
      <c r="P6" s="46"/>
    </row>
    <row r="7" spans="1:12" s="15" customFormat="1" ht="11.25" customHeight="1">
      <c r="A7" s="11" t="s">
        <v>6</v>
      </c>
      <c r="B7" s="12">
        <v>4595</v>
      </c>
      <c r="C7" s="12">
        <v>4601</v>
      </c>
      <c r="D7" s="12">
        <f t="shared" si="2"/>
        <v>6</v>
      </c>
      <c r="E7" s="13">
        <f t="shared" si="3"/>
        <v>0.13040643338404695</v>
      </c>
      <c r="F7" s="11"/>
      <c r="G7" s="11" t="s">
        <v>28</v>
      </c>
      <c r="H7" s="16">
        <v>16</v>
      </c>
      <c r="I7" s="16">
        <v>19</v>
      </c>
      <c r="J7" s="16">
        <f t="shared" si="0"/>
        <v>3</v>
      </c>
      <c r="K7" s="14">
        <f t="shared" si="1"/>
        <v>15.789473684210526</v>
      </c>
      <c r="L7" s="45"/>
    </row>
    <row r="8" spans="1:12" s="15" customFormat="1" ht="11.25" customHeight="1">
      <c r="A8" s="11" t="s">
        <v>8</v>
      </c>
      <c r="B8" s="12">
        <v>10</v>
      </c>
      <c r="C8" s="12">
        <v>9</v>
      </c>
      <c r="D8" s="12">
        <f t="shared" si="2"/>
        <v>-1</v>
      </c>
      <c r="E8" s="13">
        <f t="shared" si="3"/>
        <v>-11.11111111111111</v>
      </c>
      <c r="F8" s="11"/>
      <c r="G8" s="11" t="s">
        <v>141</v>
      </c>
      <c r="H8" s="16">
        <v>1</v>
      </c>
      <c r="I8" s="16">
        <v>1</v>
      </c>
      <c r="J8" s="16">
        <f t="shared" si="0"/>
        <v>0</v>
      </c>
      <c r="K8" s="14">
        <f t="shared" si="1"/>
        <v>0</v>
      </c>
      <c r="L8" s="45"/>
    </row>
    <row r="9" spans="1:12" s="15" customFormat="1" ht="11.25" customHeight="1">
      <c r="A9" s="11" t="s">
        <v>10</v>
      </c>
      <c r="B9" s="12">
        <v>7</v>
      </c>
      <c r="C9" s="12">
        <v>7</v>
      </c>
      <c r="D9" s="12">
        <f t="shared" si="2"/>
        <v>0</v>
      </c>
      <c r="E9" s="13">
        <f t="shared" si="3"/>
        <v>0</v>
      </c>
      <c r="F9" s="17"/>
      <c r="G9" s="11" t="s">
        <v>31</v>
      </c>
      <c r="H9" s="16">
        <v>7</v>
      </c>
      <c r="I9" s="16">
        <v>8</v>
      </c>
      <c r="J9" s="16">
        <f t="shared" si="0"/>
        <v>1</v>
      </c>
      <c r="K9" s="14">
        <f t="shared" si="1"/>
        <v>12.5</v>
      </c>
      <c r="L9" s="43"/>
    </row>
    <row r="10" spans="1:12" s="15" customFormat="1" ht="11.25" customHeight="1">
      <c r="A10" s="28" t="s">
        <v>12</v>
      </c>
      <c r="B10" s="29">
        <f>SUM(B4:B9)</f>
        <v>4748</v>
      </c>
      <c r="C10" s="29">
        <f>SUM(C4:C9)</f>
        <v>4752</v>
      </c>
      <c r="D10" s="29">
        <f t="shared" si="2"/>
        <v>4</v>
      </c>
      <c r="E10" s="30">
        <f t="shared" si="3"/>
        <v>0.08417508417508418</v>
      </c>
      <c r="F10" s="11"/>
      <c r="G10" s="28" t="s">
        <v>34</v>
      </c>
      <c r="H10" s="31">
        <f>SUM(H7:H9)</f>
        <v>24</v>
      </c>
      <c r="I10" s="31">
        <f>SUM(I7:I9)</f>
        <v>28</v>
      </c>
      <c r="J10" s="31">
        <f t="shared" si="0"/>
        <v>4</v>
      </c>
      <c r="K10" s="30">
        <f aca="true" t="shared" si="4" ref="K10:K23">J10*100/I10</f>
        <v>14.285714285714286</v>
      </c>
      <c r="L10" s="43"/>
    </row>
    <row r="11" spans="1:12" s="15" customFormat="1" ht="11.25" customHeight="1">
      <c r="A11" s="11" t="s">
        <v>14</v>
      </c>
      <c r="B11" s="12">
        <v>4</v>
      </c>
      <c r="C11" s="12">
        <v>1</v>
      </c>
      <c r="D11" s="12">
        <f t="shared" si="2"/>
        <v>-3</v>
      </c>
      <c r="E11" s="13">
        <f t="shared" si="3"/>
        <v>-300</v>
      </c>
      <c r="F11" s="11"/>
      <c r="G11" s="11" t="s">
        <v>36</v>
      </c>
      <c r="H11" s="16">
        <v>23</v>
      </c>
      <c r="I11" s="16">
        <v>27</v>
      </c>
      <c r="J11" s="16">
        <f t="shared" si="0"/>
        <v>4</v>
      </c>
      <c r="K11" s="14">
        <f t="shared" si="4"/>
        <v>14.814814814814815</v>
      </c>
      <c r="L11" s="43"/>
    </row>
    <row r="12" spans="1:12" s="15" customFormat="1" ht="11.25" customHeight="1">
      <c r="A12" s="11" t="s">
        <v>16</v>
      </c>
      <c r="B12" s="12">
        <v>74</v>
      </c>
      <c r="C12" s="12">
        <v>72</v>
      </c>
      <c r="D12" s="12">
        <f t="shared" si="2"/>
        <v>-2</v>
      </c>
      <c r="E12" s="13">
        <f t="shared" si="3"/>
        <v>-2.7777777777777777</v>
      </c>
      <c r="F12" s="11"/>
      <c r="G12" s="11" t="s">
        <v>38</v>
      </c>
      <c r="H12" s="16">
        <v>130</v>
      </c>
      <c r="I12" s="16">
        <v>129</v>
      </c>
      <c r="J12" s="16">
        <f t="shared" si="0"/>
        <v>-1</v>
      </c>
      <c r="K12" s="14">
        <f t="shared" si="4"/>
        <v>-0.7751937984496124</v>
      </c>
      <c r="L12" s="43"/>
    </row>
    <row r="13" spans="1:12" s="15" customFormat="1" ht="11.25" customHeight="1">
      <c r="A13" s="11" t="s">
        <v>127</v>
      </c>
      <c r="B13" s="12">
        <v>1</v>
      </c>
      <c r="C13" s="12">
        <v>1</v>
      </c>
      <c r="D13" s="12">
        <f t="shared" si="2"/>
        <v>0</v>
      </c>
      <c r="E13" s="13">
        <f t="shared" si="3"/>
        <v>0</v>
      </c>
      <c r="F13" s="11"/>
      <c r="G13" s="11" t="s">
        <v>148</v>
      </c>
      <c r="H13" s="16">
        <v>3</v>
      </c>
      <c r="I13" s="16">
        <v>3</v>
      </c>
      <c r="J13" s="16">
        <f t="shared" si="0"/>
        <v>0</v>
      </c>
      <c r="K13" s="14">
        <f t="shared" si="4"/>
        <v>0</v>
      </c>
      <c r="L13" s="43"/>
    </row>
    <row r="14" spans="1:12" s="15" customFormat="1" ht="11.25" customHeight="1">
      <c r="A14" s="11" t="s">
        <v>18</v>
      </c>
      <c r="B14" s="12">
        <v>65</v>
      </c>
      <c r="C14" s="12">
        <v>65</v>
      </c>
      <c r="D14" s="12">
        <f t="shared" si="2"/>
        <v>0</v>
      </c>
      <c r="E14" s="13">
        <f t="shared" si="3"/>
        <v>0</v>
      </c>
      <c r="F14" s="11"/>
      <c r="G14" s="11" t="s">
        <v>41</v>
      </c>
      <c r="H14" s="16">
        <v>487</v>
      </c>
      <c r="I14" s="16">
        <v>506</v>
      </c>
      <c r="J14" s="16">
        <f t="shared" si="0"/>
        <v>19</v>
      </c>
      <c r="K14" s="14">
        <f t="shared" si="4"/>
        <v>3.7549407114624507</v>
      </c>
      <c r="L14" s="43"/>
    </row>
    <row r="15" spans="1:12" s="15" customFormat="1" ht="11.25" customHeight="1">
      <c r="A15" s="11" t="s">
        <v>19</v>
      </c>
      <c r="B15" s="12">
        <v>790</v>
      </c>
      <c r="C15" s="12">
        <v>720</v>
      </c>
      <c r="D15" s="12">
        <f t="shared" si="2"/>
        <v>-70</v>
      </c>
      <c r="E15" s="13">
        <f t="shared" si="3"/>
        <v>-9.722222222222221</v>
      </c>
      <c r="F15" s="11"/>
      <c r="G15" s="28" t="s">
        <v>43</v>
      </c>
      <c r="H15" s="31">
        <f>SUM(H11:H14)</f>
        <v>643</v>
      </c>
      <c r="I15" s="31">
        <f>SUM(I11:I14)</f>
        <v>665</v>
      </c>
      <c r="J15" s="31">
        <f t="shared" si="0"/>
        <v>22</v>
      </c>
      <c r="K15" s="32">
        <f t="shared" si="4"/>
        <v>3.308270676691729</v>
      </c>
      <c r="L15" s="43"/>
    </row>
    <row r="16" spans="1:12" s="15" customFormat="1" ht="11.25" customHeight="1">
      <c r="A16" s="11" t="s">
        <v>21</v>
      </c>
      <c r="B16" s="12">
        <v>183</v>
      </c>
      <c r="C16" s="12">
        <v>174</v>
      </c>
      <c r="D16" s="12">
        <f t="shared" si="2"/>
        <v>-9</v>
      </c>
      <c r="E16" s="13">
        <f t="shared" si="3"/>
        <v>-5.172413793103448</v>
      </c>
      <c r="F16" s="11"/>
      <c r="G16" s="11" t="s">
        <v>45</v>
      </c>
      <c r="H16" s="16">
        <v>11</v>
      </c>
      <c r="I16" s="16">
        <v>10</v>
      </c>
      <c r="J16" s="16">
        <f t="shared" si="0"/>
        <v>-1</v>
      </c>
      <c r="K16" s="14">
        <f t="shared" si="4"/>
        <v>-10</v>
      </c>
      <c r="L16" s="43"/>
    </row>
    <row r="17" spans="1:12" s="15" customFormat="1" ht="11.25" customHeight="1">
      <c r="A17" s="11" t="s">
        <v>23</v>
      </c>
      <c r="B17" s="12">
        <v>423</v>
      </c>
      <c r="C17" s="12">
        <v>403</v>
      </c>
      <c r="D17" s="12">
        <f t="shared" si="2"/>
        <v>-20</v>
      </c>
      <c r="E17" s="13">
        <f t="shared" si="3"/>
        <v>-4.962779156327543</v>
      </c>
      <c r="F17" s="11"/>
      <c r="G17" s="11" t="s">
        <v>133</v>
      </c>
      <c r="H17" s="16">
        <v>6</v>
      </c>
      <c r="I17" s="16">
        <v>6</v>
      </c>
      <c r="J17" s="16">
        <f t="shared" si="0"/>
        <v>0</v>
      </c>
      <c r="K17" s="13">
        <f t="shared" si="4"/>
        <v>0</v>
      </c>
      <c r="L17" s="43"/>
    </row>
    <row r="18" spans="1:12" s="15" customFormat="1" ht="11.25" customHeight="1">
      <c r="A18" s="11" t="s">
        <v>25</v>
      </c>
      <c r="B18" s="12">
        <v>31</v>
      </c>
      <c r="C18" s="12">
        <v>32</v>
      </c>
      <c r="D18" s="12">
        <f t="shared" si="2"/>
        <v>1</v>
      </c>
      <c r="E18" s="13">
        <f t="shared" si="3"/>
        <v>3.125</v>
      </c>
      <c r="F18" s="11"/>
      <c r="G18" s="11" t="s">
        <v>151</v>
      </c>
      <c r="H18" s="16">
        <v>1</v>
      </c>
      <c r="I18" s="16">
        <v>1</v>
      </c>
      <c r="J18" s="16">
        <f t="shared" si="0"/>
        <v>0</v>
      </c>
      <c r="K18" s="13">
        <f t="shared" si="4"/>
        <v>0</v>
      </c>
      <c r="L18" s="43"/>
    </row>
    <row r="19" spans="1:12" s="15" customFormat="1" ht="11.25" customHeight="1">
      <c r="A19" s="11" t="s">
        <v>27</v>
      </c>
      <c r="B19" s="12">
        <v>1</v>
      </c>
      <c r="C19" s="12">
        <v>1</v>
      </c>
      <c r="D19" s="12">
        <f t="shared" si="2"/>
        <v>0</v>
      </c>
      <c r="E19" s="13">
        <f t="shared" si="3"/>
        <v>0</v>
      </c>
      <c r="F19" s="11"/>
      <c r="G19" s="11" t="s">
        <v>49</v>
      </c>
      <c r="H19" s="16">
        <v>1</v>
      </c>
      <c r="I19" s="16">
        <v>0</v>
      </c>
      <c r="J19" s="16">
        <f t="shared" si="0"/>
        <v>-1</v>
      </c>
      <c r="K19" s="13" t="s">
        <v>157</v>
      </c>
      <c r="L19" s="43"/>
    </row>
    <row r="20" spans="1:12" s="15" customFormat="1" ht="11.25" customHeight="1">
      <c r="A20" s="11" t="s">
        <v>29</v>
      </c>
      <c r="B20" s="12">
        <v>263</v>
      </c>
      <c r="C20" s="12">
        <v>265</v>
      </c>
      <c r="D20" s="12">
        <f t="shared" si="2"/>
        <v>2</v>
      </c>
      <c r="E20" s="13">
        <f t="shared" si="3"/>
        <v>0.7547169811320755</v>
      </c>
      <c r="F20" s="11"/>
      <c r="G20" s="11" t="s">
        <v>50</v>
      </c>
      <c r="H20" s="16">
        <v>1</v>
      </c>
      <c r="I20" s="16">
        <v>2</v>
      </c>
      <c r="J20" s="16">
        <f t="shared" si="0"/>
        <v>1</v>
      </c>
      <c r="K20" s="14">
        <f t="shared" si="4"/>
        <v>50</v>
      </c>
      <c r="L20" s="43"/>
    </row>
    <row r="21" spans="1:12" s="15" customFormat="1" ht="11.25" customHeight="1">
      <c r="A21" s="11" t="s">
        <v>30</v>
      </c>
      <c r="B21" s="12">
        <v>77</v>
      </c>
      <c r="C21" s="12">
        <v>68</v>
      </c>
      <c r="D21" s="12">
        <f t="shared" si="2"/>
        <v>-9</v>
      </c>
      <c r="E21" s="13">
        <f t="shared" si="3"/>
        <v>-13.235294117647058</v>
      </c>
      <c r="F21" s="11"/>
      <c r="G21" s="11" t="s">
        <v>52</v>
      </c>
      <c r="H21" s="16">
        <v>9</v>
      </c>
      <c r="I21" s="16">
        <v>11</v>
      </c>
      <c r="J21" s="16">
        <f t="shared" si="0"/>
        <v>2</v>
      </c>
      <c r="K21" s="13">
        <f t="shared" si="4"/>
        <v>18.181818181818183</v>
      </c>
      <c r="L21" s="43"/>
    </row>
    <row r="22" spans="1:12" s="15" customFormat="1" ht="11.25" customHeight="1">
      <c r="A22" s="11" t="s">
        <v>32</v>
      </c>
      <c r="B22" s="12">
        <v>2</v>
      </c>
      <c r="C22" s="12">
        <v>2</v>
      </c>
      <c r="D22" s="12">
        <f t="shared" si="2"/>
        <v>0</v>
      </c>
      <c r="E22" s="13">
        <f t="shared" si="3"/>
        <v>0</v>
      </c>
      <c r="F22" s="11"/>
      <c r="G22" s="11" t="s">
        <v>54</v>
      </c>
      <c r="H22" s="16">
        <v>18</v>
      </c>
      <c r="I22" s="16">
        <v>19</v>
      </c>
      <c r="J22" s="16">
        <f t="shared" si="0"/>
        <v>1</v>
      </c>
      <c r="K22" s="14">
        <f t="shared" si="4"/>
        <v>5.2631578947368425</v>
      </c>
      <c r="L22" s="43"/>
    </row>
    <row r="23" spans="1:12" s="15" customFormat="1" ht="11.25" customHeight="1">
      <c r="A23" s="11" t="s">
        <v>33</v>
      </c>
      <c r="B23" s="12">
        <v>245</v>
      </c>
      <c r="C23" s="12">
        <v>250</v>
      </c>
      <c r="D23" s="12">
        <f t="shared" si="2"/>
        <v>5</v>
      </c>
      <c r="E23" s="13">
        <f t="shared" si="3"/>
        <v>2</v>
      </c>
      <c r="F23" s="11"/>
      <c r="G23" s="28" t="s">
        <v>56</v>
      </c>
      <c r="H23" s="31">
        <f>SUM(H16:H22)</f>
        <v>47</v>
      </c>
      <c r="I23" s="31">
        <f>SUM(I16:I22)</f>
        <v>49</v>
      </c>
      <c r="J23" s="31">
        <f t="shared" si="0"/>
        <v>2</v>
      </c>
      <c r="K23" s="32">
        <f t="shared" si="4"/>
        <v>4.081632653061225</v>
      </c>
      <c r="L23" s="45"/>
    </row>
    <row r="24" spans="1:12" s="15" customFormat="1" ht="11.25" customHeight="1">
      <c r="A24" s="11" t="s">
        <v>35</v>
      </c>
      <c r="B24" s="12">
        <v>479</v>
      </c>
      <c r="C24" s="12">
        <v>467</v>
      </c>
      <c r="D24" s="12">
        <f t="shared" si="2"/>
        <v>-12</v>
      </c>
      <c r="E24" s="13">
        <f t="shared" si="3"/>
        <v>-2.569593147751606</v>
      </c>
      <c r="F24" s="11"/>
      <c r="G24" s="11" t="s">
        <v>134</v>
      </c>
      <c r="H24" s="11">
        <v>1</v>
      </c>
      <c r="I24" s="11">
        <v>0</v>
      </c>
      <c r="J24" s="16">
        <f t="shared" si="0"/>
        <v>-1</v>
      </c>
      <c r="K24" s="13" t="s">
        <v>157</v>
      </c>
      <c r="L24" s="45"/>
    </row>
    <row r="25" spans="1:12" s="15" customFormat="1" ht="11.25" customHeight="1">
      <c r="A25" s="11" t="s">
        <v>37</v>
      </c>
      <c r="B25" s="12">
        <v>11</v>
      </c>
      <c r="C25" s="12">
        <v>9</v>
      </c>
      <c r="D25" s="12">
        <f t="shared" si="2"/>
        <v>-2</v>
      </c>
      <c r="E25" s="13">
        <f t="shared" si="3"/>
        <v>-22.22222222222222</v>
      </c>
      <c r="F25" s="11"/>
      <c r="G25" s="11" t="s">
        <v>130</v>
      </c>
      <c r="H25" s="11">
        <v>1</v>
      </c>
      <c r="I25" s="11">
        <v>1</v>
      </c>
      <c r="J25" s="16">
        <f>I25-H25</f>
        <v>0</v>
      </c>
      <c r="K25" s="13">
        <f>J25*100/I25</f>
        <v>0</v>
      </c>
      <c r="L25" s="43"/>
    </row>
    <row r="26" spans="1:12" s="15" customFormat="1" ht="11.25" customHeight="1">
      <c r="A26" s="11" t="s">
        <v>39</v>
      </c>
      <c r="B26" s="12">
        <v>17</v>
      </c>
      <c r="C26" s="12">
        <v>12</v>
      </c>
      <c r="D26" s="12">
        <f t="shared" si="2"/>
        <v>-5</v>
      </c>
      <c r="E26" s="13">
        <f t="shared" si="3"/>
        <v>-41.666666666666664</v>
      </c>
      <c r="F26" s="11"/>
      <c r="G26" s="11" t="s">
        <v>59</v>
      </c>
      <c r="H26" s="11">
        <v>2</v>
      </c>
      <c r="I26" s="11">
        <v>2</v>
      </c>
      <c r="J26" s="16">
        <f t="shared" si="0"/>
        <v>0</v>
      </c>
      <c r="K26" s="13">
        <f aca="true" t="shared" si="5" ref="K26:K57">J26*100/I26</f>
        <v>0</v>
      </c>
      <c r="L26" s="43"/>
    </row>
    <row r="27" spans="1:12" s="15" customFormat="1" ht="11.25" customHeight="1">
      <c r="A27" s="28" t="s">
        <v>40</v>
      </c>
      <c r="B27" s="29">
        <f>SUM(B11:B26)</f>
        <v>2666</v>
      </c>
      <c r="C27" s="29">
        <f>SUM(C11:C26)</f>
        <v>2542</v>
      </c>
      <c r="D27" s="29">
        <f t="shared" si="2"/>
        <v>-124</v>
      </c>
      <c r="E27" s="30">
        <f t="shared" si="3"/>
        <v>-4.878048780487805</v>
      </c>
      <c r="F27" s="11"/>
      <c r="G27" s="28" t="s">
        <v>60</v>
      </c>
      <c r="H27" s="28">
        <f>SUM(H24:H26)</f>
        <v>4</v>
      </c>
      <c r="I27" s="28">
        <f>SUM(I24:I26)</f>
        <v>3</v>
      </c>
      <c r="J27" s="31">
        <f t="shared" si="0"/>
        <v>-1</v>
      </c>
      <c r="K27" s="32">
        <f t="shared" si="5"/>
        <v>-33.333333333333336</v>
      </c>
      <c r="L27" s="43"/>
    </row>
    <row r="28" spans="1:12" s="15" customFormat="1" ht="11.25" customHeight="1">
      <c r="A28" s="11" t="s">
        <v>42</v>
      </c>
      <c r="B28" s="18">
        <v>1</v>
      </c>
      <c r="C28" s="18">
        <v>2</v>
      </c>
      <c r="D28" s="12">
        <f t="shared" si="2"/>
        <v>1</v>
      </c>
      <c r="E28" s="13">
        <f t="shared" si="3"/>
        <v>50</v>
      </c>
      <c r="F28" s="11"/>
      <c r="G28" s="11" t="s">
        <v>61</v>
      </c>
      <c r="H28" s="11">
        <v>2</v>
      </c>
      <c r="I28" s="11">
        <v>3</v>
      </c>
      <c r="J28" s="16">
        <f t="shared" si="0"/>
        <v>1</v>
      </c>
      <c r="K28" s="14">
        <f t="shared" si="5"/>
        <v>33.333333333333336</v>
      </c>
      <c r="L28" s="43"/>
    </row>
    <row r="29" spans="1:12" s="15" customFormat="1" ht="11.25" customHeight="1">
      <c r="A29" s="11" t="s">
        <v>44</v>
      </c>
      <c r="B29" s="18">
        <v>1</v>
      </c>
      <c r="C29" s="18">
        <v>2</v>
      </c>
      <c r="D29" s="12">
        <f t="shared" si="2"/>
        <v>1</v>
      </c>
      <c r="E29" s="13">
        <f t="shared" si="3"/>
        <v>50</v>
      </c>
      <c r="F29" s="11"/>
      <c r="G29" s="28" t="s">
        <v>142</v>
      </c>
      <c r="H29" s="31">
        <f>SUM(H28)</f>
        <v>2</v>
      </c>
      <c r="I29" s="31">
        <f>SUM(I28)</f>
        <v>3</v>
      </c>
      <c r="J29" s="31">
        <f t="shared" si="0"/>
        <v>1</v>
      </c>
      <c r="K29" s="32">
        <f t="shared" si="5"/>
        <v>33.333333333333336</v>
      </c>
      <c r="L29" s="43"/>
    </row>
    <row r="30" spans="1:12" s="15" customFormat="1" ht="11.25" customHeight="1">
      <c r="A30" s="11" t="s">
        <v>46</v>
      </c>
      <c r="B30" s="18">
        <v>1</v>
      </c>
      <c r="C30" s="18">
        <v>1</v>
      </c>
      <c r="D30" s="12">
        <f t="shared" si="2"/>
        <v>0</v>
      </c>
      <c r="E30" s="13">
        <f t="shared" si="3"/>
        <v>0</v>
      </c>
      <c r="F30" s="11"/>
      <c r="G30" s="11" t="s">
        <v>63</v>
      </c>
      <c r="H30" s="16">
        <v>49</v>
      </c>
      <c r="I30" s="16">
        <v>55</v>
      </c>
      <c r="J30" s="16">
        <f t="shared" si="0"/>
        <v>6</v>
      </c>
      <c r="K30" s="14">
        <f t="shared" si="5"/>
        <v>10.909090909090908</v>
      </c>
      <c r="L30" s="43"/>
    </row>
    <row r="31" spans="1:12" s="15" customFormat="1" ht="11.25" customHeight="1">
      <c r="A31" s="11" t="s">
        <v>47</v>
      </c>
      <c r="B31" s="18">
        <v>1</v>
      </c>
      <c r="C31" s="18">
        <v>1</v>
      </c>
      <c r="D31" s="12">
        <f t="shared" si="2"/>
        <v>0</v>
      </c>
      <c r="E31" s="13">
        <f t="shared" si="3"/>
        <v>0</v>
      </c>
      <c r="F31" s="11"/>
      <c r="G31" s="11" t="s">
        <v>64</v>
      </c>
      <c r="H31" s="16">
        <v>26</v>
      </c>
      <c r="I31" s="16">
        <v>25</v>
      </c>
      <c r="J31" s="16">
        <f t="shared" si="0"/>
        <v>-1</v>
      </c>
      <c r="K31" s="14">
        <f t="shared" si="5"/>
        <v>-4</v>
      </c>
      <c r="L31" s="43"/>
    </row>
    <row r="32" spans="1:12" s="15" customFormat="1" ht="11.25" customHeight="1">
      <c r="A32" s="11" t="s">
        <v>48</v>
      </c>
      <c r="B32" s="18">
        <v>2</v>
      </c>
      <c r="C32" s="18">
        <v>1</v>
      </c>
      <c r="D32" s="12">
        <f t="shared" si="2"/>
        <v>-1</v>
      </c>
      <c r="E32" s="13">
        <f t="shared" si="3"/>
        <v>-100</v>
      </c>
      <c r="F32" s="11"/>
      <c r="G32" s="11" t="s">
        <v>66</v>
      </c>
      <c r="H32" s="16">
        <v>172</v>
      </c>
      <c r="I32" s="16">
        <v>174</v>
      </c>
      <c r="J32" s="16">
        <f>I32-H32</f>
        <v>2</v>
      </c>
      <c r="K32" s="14">
        <f>J32*100/I32</f>
        <v>1.1494252873563218</v>
      </c>
      <c r="L32" s="43"/>
    </row>
    <row r="33" spans="1:12" s="15" customFormat="1" ht="11.25" customHeight="1">
      <c r="A33" s="11" t="s">
        <v>155</v>
      </c>
      <c r="B33" s="18">
        <v>0</v>
      </c>
      <c r="C33" s="18">
        <v>1</v>
      </c>
      <c r="D33" s="12">
        <f t="shared" si="2"/>
        <v>1</v>
      </c>
      <c r="E33" s="13">
        <f t="shared" si="3"/>
        <v>100</v>
      </c>
      <c r="F33" s="11"/>
      <c r="G33" s="11" t="s">
        <v>68</v>
      </c>
      <c r="H33" s="16">
        <v>77</v>
      </c>
      <c r="I33" s="16">
        <v>64</v>
      </c>
      <c r="J33" s="16">
        <f t="shared" si="0"/>
        <v>-13</v>
      </c>
      <c r="K33" s="14">
        <f t="shared" si="5"/>
        <v>-20.3125</v>
      </c>
      <c r="L33" s="43"/>
    </row>
    <row r="34" spans="1:12" s="15" customFormat="1" ht="11.25" customHeight="1">
      <c r="A34" s="7" t="s">
        <v>147</v>
      </c>
      <c r="B34" s="12">
        <v>1</v>
      </c>
      <c r="C34" s="12">
        <v>1</v>
      </c>
      <c r="D34" s="12">
        <f t="shared" si="2"/>
        <v>0</v>
      </c>
      <c r="E34" s="13">
        <f t="shared" si="3"/>
        <v>0</v>
      </c>
      <c r="F34" s="11"/>
      <c r="G34" s="11" t="s">
        <v>70</v>
      </c>
      <c r="H34" s="16">
        <v>106</v>
      </c>
      <c r="I34" s="16">
        <v>108</v>
      </c>
      <c r="J34" s="16">
        <f t="shared" si="0"/>
        <v>2</v>
      </c>
      <c r="K34" s="14">
        <f t="shared" si="5"/>
        <v>1.8518518518518519</v>
      </c>
      <c r="L34" s="43"/>
    </row>
    <row r="35" spans="1:12" s="15" customFormat="1" ht="11.25" customHeight="1">
      <c r="A35" s="28" t="s">
        <v>51</v>
      </c>
      <c r="B35" s="29">
        <f>SUM(B28:B34)</f>
        <v>7</v>
      </c>
      <c r="C35" s="29">
        <f>SUM(C28:C34)</f>
        <v>9</v>
      </c>
      <c r="D35" s="29">
        <f t="shared" si="2"/>
        <v>2</v>
      </c>
      <c r="E35" s="30">
        <f t="shared" si="3"/>
        <v>22.22222222222222</v>
      </c>
      <c r="F35" s="11"/>
      <c r="G35" s="11" t="s">
        <v>146</v>
      </c>
      <c r="H35" s="16">
        <v>7</v>
      </c>
      <c r="I35" s="16">
        <v>12</v>
      </c>
      <c r="J35" s="16">
        <f>I35-H35</f>
        <v>5</v>
      </c>
      <c r="K35" s="14">
        <f>J35*100/I35</f>
        <v>41.666666666666664</v>
      </c>
      <c r="L35" s="45"/>
    </row>
    <row r="36" spans="1:12" s="15" customFormat="1" ht="11.25" customHeight="1">
      <c r="A36" s="11" t="s">
        <v>53</v>
      </c>
      <c r="B36" s="12">
        <v>1</v>
      </c>
      <c r="C36" s="12">
        <v>1</v>
      </c>
      <c r="D36" s="39">
        <f t="shared" si="2"/>
        <v>0</v>
      </c>
      <c r="E36" s="13">
        <f t="shared" si="3"/>
        <v>0</v>
      </c>
      <c r="F36" s="11"/>
      <c r="G36" s="11" t="s">
        <v>73</v>
      </c>
      <c r="H36" s="16">
        <v>1704</v>
      </c>
      <c r="I36" s="16">
        <v>1713</v>
      </c>
      <c r="J36" s="16">
        <f>I36-H36</f>
        <v>9</v>
      </c>
      <c r="K36" s="14">
        <f>J36*100/I36</f>
        <v>0.5253940455341506</v>
      </c>
      <c r="L36" s="43"/>
    </row>
    <row r="37" spans="1:12" s="15" customFormat="1" ht="11.25" customHeight="1">
      <c r="A37" s="11" t="s">
        <v>55</v>
      </c>
      <c r="B37" s="12">
        <v>12</v>
      </c>
      <c r="C37" s="12">
        <v>12</v>
      </c>
      <c r="D37" s="12">
        <f t="shared" si="2"/>
        <v>0</v>
      </c>
      <c r="E37" s="13">
        <f t="shared" si="3"/>
        <v>0</v>
      </c>
      <c r="F37" s="11"/>
      <c r="G37" s="11" t="s">
        <v>75</v>
      </c>
      <c r="H37" s="16">
        <v>250</v>
      </c>
      <c r="I37" s="16">
        <v>249</v>
      </c>
      <c r="J37" s="16">
        <f aca="true" t="shared" si="6" ref="J37:J67">I37-H37</f>
        <v>-1</v>
      </c>
      <c r="K37" s="13">
        <f t="shared" si="5"/>
        <v>-0.40160642570281124</v>
      </c>
      <c r="L37" s="43"/>
    </row>
    <row r="38" spans="1:12" s="15" customFormat="1" ht="11.25" customHeight="1">
      <c r="A38" s="11" t="s">
        <v>57</v>
      </c>
      <c r="B38" s="12">
        <v>19</v>
      </c>
      <c r="C38" s="12">
        <v>19</v>
      </c>
      <c r="D38" s="12">
        <f t="shared" si="2"/>
        <v>0</v>
      </c>
      <c r="E38" s="13">
        <f t="shared" si="3"/>
        <v>0</v>
      </c>
      <c r="F38" s="11"/>
      <c r="G38" s="11" t="s">
        <v>76</v>
      </c>
      <c r="H38" s="16">
        <v>279</v>
      </c>
      <c r="I38" s="16">
        <v>283</v>
      </c>
      <c r="J38" s="16">
        <f t="shared" si="6"/>
        <v>4</v>
      </c>
      <c r="K38" s="14">
        <f t="shared" si="5"/>
        <v>1.4134275618374559</v>
      </c>
      <c r="L38" s="43"/>
    </row>
    <row r="39" spans="1:12" s="15" customFormat="1" ht="11.25" customHeight="1">
      <c r="A39" s="11" t="s">
        <v>136</v>
      </c>
      <c r="B39" s="12">
        <v>28</v>
      </c>
      <c r="C39" s="12">
        <v>24</v>
      </c>
      <c r="D39" s="12">
        <f t="shared" si="2"/>
        <v>-4</v>
      </c>
      <c r="E39" s="13">
        <f t="shared" si="3"/>
        <v>-16.666666666666668</v>
      </c>
      <c r="F39" s="11"/>
      <c r="G39" s="28" t="s">
        <v>78</v>
      </c>
      <c r="H39" s="31">
        <f>SUM(H30:H38)</f>
        <v>2670</v>
      </c>
      <c r="I39" s="31">
        <f>SUM(I30:I38)</f>
        <v>2683</v>
      </c>
      <c r="J39" s="31">
        <f t="shared" si="6"/>
        <v>13</v>
      </c>
      <c r="K39" s="32">
        <f t="shared" si="5"/>
        <v>0.4845322400298174</v>
      </c>
      <c r="L39" s="43"/>
    </row>
    <row r="40" spans="1:12" s="15" customFormat="1" ht="11.25" customHeight="1">
      <c r="A40" s="11" t="s">
        <v>58</v>
      </c>
      <c r="B40" s="12">
        <v>5</v>
      </c>
      <c r="C40" s="12">
        <v>4</v>
      </c>
      <c r="D40" s="12">
        <f t="shared" si="2"/>
        <v>-1</v>
      </c>
      <c r="E40" s="13">
        <f t="shared" si="3"/>
        <v>-25</v>
      </c>
      <c r="F40" s="11"/>
      <c r="G40" s="11" t="s">
        <v>80</v>
      </c>
      <c r="H40" s="16">
        <v>6</v>
      </c>
      <c r="I40" s="16">
        <v>5</v>
      </c>
      <c r="J40" s="16">
        <f t="shared" si="6"/>
        <v>-1</v>
      </c>
      <c r="K40" s="14">
        <f t="shared" si="5"/>
        <v>-20</v>
      </c>
      <c r="L40" s="43"/>
    </row>
    <row r="41" spans="1:12" s="15" customFormat="1" ht="11.25" customHeight="1">
      <c r="A41" s="11" t="s">
        <v>131</v>
      </c>
      <c r="B41" s="12">
        <v>2</v>
      </c>
      <c r="C41" s="12">
        <v>2</v>
      </c>
      <c r="D41" s="12">
        <f t="shared" si="2"/>
        <v>0</v>
      </c>
      <c r="E41" s="13">
        <f t="shared" si="3"/>
        <v>0</v>
      </c>
      <c r="F41" s="11"/>
      <c r="G41" s="11" t="s">
        <v>143</v>
      </c>
      <c r="H41" s="16">
        <v>5</v>
      </c>
      <c r="I41" s="16">
        <v>7</v>
      </c>
      <c r="J41" s="16">
        <f t="shared" si="6"/>
        <v>2</v>
      </c>
      <c r="K41" s="14">
        <f t="shared" si="5"/>
        <v>28.571428571428573</v>
      </c>
      <c r="L41" s="45"/>
    </row>
    <row r="42" spans="1:12" s="15" customFormat="1" ht="11.25" customHeight="1">
      <c r="A42" s="28" t="s">
        <v>62</v>
      </c>
      <c r="B42" s="29">
        <f>SUM(B36:B41)</f>
        <v>67</v>
      </c>
      <c r="C42" s="29">
        <f>SUM(C36:C41)</f>
        <v>62</v>
      </c>
      <c r="D42" s="29">
        <f t="shared" si="2"/>
        <v>-5</v>
      </c>
      <c r="E42" s="30">
        <f t="shared" si="3"/>
        <v>-8.064516129032258</v>
      </c>
      <c r="F42" s="11"/>
      <c r="G42" s="11" t="s">
        <v>83</v>
      </c>
      <c r="H42" s="16">
        <v>4</v>
      </c>
      <c r="I42" s="16">
        <v>3</v>
      </c>
      <c r="J42" s="16">
        <f>I42-H42</f>
        <v>-1</v>
      </c>
      <c r="K42" s="14">
        <f>J42*100/I42</f>
        <v>-33.333333333333336</v>
      </c>
      <c r="L42" s="43"/>
    </row>
    <row r="43" spans="1:12" s="15" customFormat="1" ht="11.25" customHeight="1">
      <c r="A43" s="11" t="s">
        <v>138</v>
      </c>
      <c r="B43" s="12">
        <v>4</v>
      </c>
      <c r="C43" s="12">
        <v>4</v>
      </c>
      <c r="D43" s="12">
        <f t="shared" si="2"/>
        <v>0</v>
      </c>
      <c r="E43" s="13">
        <f t="shared" si="3"/>
        <v>0</v>
      </c>
      <c r="F43" s="11"/>
      <c r="G43" s="11" t="s">
        <v>86</v>
      </c>
      <c r="H43" s="16">
        <v>5</v>
      </c>
      <c r="I43" s="16">
        <v>4</v>
      </c>
      <c r="J43" s="16">
        <f t="shared" si="6"/>
        <v>-1</v>
      </c>
      <c r="K43" s="14">
        <f t="shared" si="5"/>
        <v>-25</v>
      </c>
      <c r="L43" s="43"/>
    </row>
    <row r="44" spans="1:12" s="15" customFormat="1" ht="11.25" customHeight="1">
      <c r="A44" s="28" t="s">
        <v>65</v>
      </c>
      <c r="B44" s="29">
        <f>SUM(B43)</f>
        <v>4</v>
      </c>
      <c r="C44" s="29">
        <f>SUM(C43)</f>
        <v>4</v>
      </c>
      <c r="D44" s="29">
        <f t="shared" si="2"/>
        <v>0</v>
      </c>
      <c r="E44" s="30">
        <f t="shared" si="3"/>
        <v>0</v>
      </c>
      <c r="F44" s="11"/>
      <c r="G44" s="11" t="s">
        <v>135</v>
      </c>
      <c r="H44" s="16">
        <v>9</v>
      </c>
      <c r="I44" s="16">
        <v>10</v>
      </c>
      <c r="J44" s="16">
        <f t="shared" si="6"/>
        <v>1</v>
      </c>
      <c r="K44" s="14">
        <f t="shared" si="5"/>
        <v>10</v>
      </c>
      <c r="L44" s="43"/>
    </row>
    <row r="45" spans="1:12" s="15" customFormat="1" ht="11.25" customHeight="1">
      <c r="A45" s="34" t="s">
        <v>139</v>
      </c>
      <c r="B45" s="29">
        <v>2</v>
      </c>
      <c r="C45" s="29">
        <v>2</v>
      </c>
      <c r="D45" s="29">
        <f t="shared" si="2"/>
        <v>0</v>
      </c>
      <c r="E45" s="30">
        <f t="shared" si="3"/>
        <v>0</v>
      </c>
      <c r="F45" s="11"/>
      <c r="G45" s="28" t="s">
        <v>88</v>
      </c>
      <c r="H45" s="31">
        <f>SUM(H40:H44)</f>
        <v>29</v>
      </c>
      <c r="I45" s="31">
        <f>SUM(I40:I44)</f>
        <v>29</v>
      </c>
      <c r="J45" s="31">
        <f t="shared" si="6"/>
        <v>0</v>
      </c>
      <c r="K45" s="32">
        <f t="shared" si="5"/>
        <v>0</v>
      </c>
      <c r="L45" s="43"/>
    </row>
    <row r="46" spans="1:12" s="15" customFormat="1" ht="11.25" customHeight="1">
      <c r="A46" s="11" t="s">
        <v>72</v>
      </c>
      <c r="B46" s="12">
        <v>236</v>
      </c>
      <c r="C46" s="12">
        <v>220</v>
      </c>
      <c r="D46" s="12">
        <f t="shared" si="2"/>
        <v>-16</v>
      </c>
      <c r="E46" s="13">
        <f t="shared" si="3"/>
        <v>-7.2727272727272725</v>
      </c>
      <c r="F46" s="11"/>
      <c r="G46" s="11" t="s">
        <v>100</v>
      </c>
      <c r="H46" s="16">
        <v>107</v>
      </c>
      <c r="I46" s="16">
        <v>117</v>
      </c>
      <c r="J46" s="16">
        <f t="shared" si="6"/>
        <v>10</v>
      </c>
      <c r="K46" s="14">
        <f t="shared" si="5"/>
        <v>8.547008547008547</v>
      </c>
      <c r="L46" s="43"/>
    </row>
    <row r="47" spans="1:12" s="15" customFormat="1" ht="11.25" customHeight="1">
      <c r="A47" s="11" t="s">
        <v>156</v>
      </c>
      <c r="B47" s="12">
        <v>0</v>
      </c>
      <c r="C47" s="12">
        <v>1</v>
      </c>
      <c r="D47" s="12">
        <f t="shared" si="2"/>
        <v>1</v>
      </c>
      <c r="E47" s="13">
        <f t="shared" si="3"/>
        <v>100</v>
      </c>
      <c r="F47" s="11"/>
      <c r="G47" s="11" t="s">
        <v>102</v>
      </c>
      <c r="H47" s="16">
        <v>18</v>
      </c>
      <c r="I47" s="16">
        <v>15</v>
      </c>
      <c r="J47" s="16">
        <f t="shared" si="6"/>
        <v>-3</v>
      </c>
      <c r="K47" s="14">
        <f t="shared" si="5"/>
        <v>-20</v>
      </c>
      <c r="L47" s="45"/>
    </row>
    <row r="48" spans="1:12" s="15" customFormat="1" ht="11.25" customHeight="1">
      <c r="A48" s="11" t="s">
        <v>74</v>
      </c>
      <c r="B48" s="12">
        <v>2</v>
      </c>
      <c r="C48" s="12">
        <v>1</v>
      </c>
      <c r="D48" s="12">
        <f t="shared" si="2"/>
        <v>-1</v>
      </c>
      <c r="E48" s="13">
        <f t="shared" si="3"/>
        <v>-100</v>
      </c>
      <c r="F48" s="11"/>
      <c r="G48" s="11" t="s">
        <v>103</v>
      </c>
      <c r="H48" s="16">
        <v>21</v>
      </c>
      <c r="I48" s="16">
        <v>22</v>
      </c>
      <c r="J48" s="16">
        <f t="shared" si="6"/>
        <v>1</v>
      </c>
      <c r="K48" s="14">
        <f t="shared" si="5"/>
        <v>4.545454545454546</v>
      </c>
      <c r="L48" s="43"/>
    </row>
    <row r="49" spans="1:12" s="15" customFormat="1" ht="11.25" customHeight="1">
      <c r="A49" s="11" t="s">
        <v>140</v>
      </c>
      <c r="B49" s="12">
        <v>687</v>
      </c>
      <c r="C49" s="12">
        <v>631</v>
      </c>
      <c r="D49" s="12">
        <f t="shared" si="2"/>
        <v>-56</v>
      </c>
      <c r="E49" s="13">
        <f t="shared" si="3"/>
        <v>-8.874801901743265</v>
      </c>
      <c r="F49" s="11"/>
      <c r="G49" s="11" t="s">
        <v>105</v>
      </c>
      <c r="H49" s="16">
        <v>8</v>
      </c>
      <c r="I49" s="16">
        <v>9</v>
      </c>
      <c r="J49" s="16">
        <f>I49-H49</f>
        <v>1</v>
      </c>
      <c r="K49" s="14">
        <f>J49*100/I49</f>
        <v>11.11111111111111</v>
      </c>
      <c r="L49" s="43"/>
    </row>
    <row r="50" spans="1:12" s="15" customFormat="1" ht="11.25" customHeight="1">
      <c r="A50" s="11" t="s">
        <v>9</v>
      </c>
      <c r="B50" s="12">
        <v>1</v>
      </c>
      <c r="C50" s="12">
        <v>1</v>
      </c>
      <c r="D50" s="12">
        <f>C50-B50</f>
        <v>0</v>
      </c>
      <c r="E50" s="13">
        <f>D50*100/C50</f>
        <v>0</v>
      </c>
      <c r="F50" s="11"/>
      <c r="G50" s="11" t="s">
        <v>107</v>
      </c>
      <c r="H50" s="16">
        <v>10</v>
      </c>
      <c r="I50" s="16">
        <v>6</v>
      </c>
      <c r="J50" s="16">
        <f t="shared" si="6"/>
        <v>-4</v>
      </c>
      <c r="K50" s="14">
        <f t="shared" si="5"/>
        <v>-66.66666666666667</v>
      </c>
      <c r="L50" s="43"/>
    </row>
    <row r="51" spans="1:12" s="15" customFormat="1" ht="11.25" customHeight="1">
      <c r="A51" s="28" t="s">
        <v>77</v>
      </c>
      <c r="B51" s="29">
        <f>SUM(B46:B50)</f>
        <v>926</v>
      </c>
      <c r="C51" s="29">
        <f>SUM(C46:C50)</f>
        <v>854</v>
      </c>
      <c r="D51" s="29">
        <f t="shared" si="2"/>
        <v>-72</v>
      </c>
      <c r="E51" s="30">
        <f t="shared" si="3"/>
        <v>-8.430913348946136</v>
      </c>
      <c r="F51" s="11"/>
      <c r="G51" s="11" t="s">
        <v>109</v>
      </c>
      <c r="H51" s="16">
        <v>4</v>
      </c>
      <c r="I51" s="16">
        <v>4</v>
      </c>
      <c r="J51" s="16">
        <f t="shared" si="6"/>
        <v>0</v>
      </c>
      <c r="K51" s="13">
        <f t="shared" si="5"/>
        <v>0</v>
      </c>
      <c r="L51" s="43"/>
    </row>
    <row r="52" spans="1:12" s="15" customFormat="1" ht="11.25" customHeight="1">
      <c r="A52" s="11" t="s">
        <v>79</v>
      </c>
      <c r="B52" s="12">
        <v>19</v>
      </c>
      <c r="C52" s="12">
        <v>23</v>
      </c>
      <c r="D52" s="12">
        <f t="shared" si="2"/>
        <v>4</v>
      </c>
      <c r="E52" s="13">
        <f t="shared" si="3"/>
        <v>17.391304347826086</v>
      </c>
      <c r="F52" s="11"/>
      <c r="G52" s="11" t="s">
        <v>111</v>
      </c>
      <c r="H52" s="16">
        <v>1</v>
      </c>
      <c r="I52" s="16">
        <v>1</v>
      </c>
      <c r="J52" s="16">
        <f t="shared" si="6"/>
        <v>0</v>
      </c>
      <c r="K52" s="14">
        <f t="shared" si="5"/>
        <v>0</v>
      </c>
      <c r="L52" s="43"/>
    </row>
    <row r="53" spans="1:12" s="15" customFormat="1" ht="11.25" customHeight="1">
      <c r="A53" s="11" t="s">
        <v>81</v>
      </c>
      <c r="B53" s="12">
        <v>24</v>
      </c>
      <c r="C53" s="12">
        <v>28</v>
      </c>
      <c r="D53" s="12">
        <f t="shared" si="2"/>
        <v>4</v>
      </c>
      <c r="E53" s="13">
        <f t="shared" si="3"/>
        <v>14.285714285714286</v>
      </c>
      <c r="F53" s="11"/>
      <c r="G53" s="11" t="s">
        <v>113</v>
      </c>
      <c r="H53" s="16">
        <v>14</v>
      </c>
      <c r="I53" s="16">
        <v>12</v>
      </c>
      <c r="J53" s="16">
        <f t="shared" si="6"/>
        <v>-2</v>
      </c>
      <c r="K53" s="14">
        <f t="shared" si="5"/>
        <v>-16.666666666666668</v>
      </c>
      <c r="L53" s="43"/>
    </row>
    <row r="54" spans="1:12" s="15" customFormat="1" ht="11.25" customHeight="1">
      <c r="A54" s="11" t="s">
        <v>82</v>
      </c>
      <c r="B54" s="12">
        <v>14</v>
      </c>
      <c r="C54" s="12">
        <v>14</v>
      </c>
      <c r="D54" s="12">
        <f t="shared" si="2"/>
        <v>0</v>
      </c>
      <c r="E54" s="13">
        <f t="shared" si="3"/>
        <v>0</v>
      </c>
      <c r="F54" s="11"/>
      <c r="G54" s="11" t="s">
        <v>115</v>
      </c>
      <c r="H54" s="16">
        <v>240</v>
      </c>
      <c r="I54" s="16">
        <v>225</v>
      </c>
      <c r="J54" s="16">
        <f t="shared" si="6"/>
        <v>-15</v>
      </c>
      <c r="K54" s="14">
        <f t="shared" si="5"/>
        <v>-6.666666666666667</v>
      </c>
      <c r="L54" s="43"/>
    </row>
    <row r="55" spans="1:12" s="15" customFormat="1" ht="11.25" customHeight="1">
      <c r="A55" s="11" t="s">
        <v>84</v>
      </c>
      <c r="B55" s="12">
        <v>321</v>
      </c>
      <c r="C55" s="12">
        <v>364</v>
      </c>
      <c r="D55" s="12">
        <f t="shared" si="2"/>
        <v>43</v>
      </c>
      <c r="E55" s="13">
        <f t="shared" si="3"/>
        <v>11.813186813186814</v>
      </c>
      <c r="F55" s="11"/>
      <c r="G55" s="10" t="s">
        <v>117</v>
      </c>
      <c r="H55" s="19">
        <v>11</v>
      </c>
      <c r="I55" s="19">
        <v>11</v>
      </c>
      <c r="J55" s="16">
        <f t="shared" si="6"/>
        <v>0</v>
      </c>
      <c r="K55" s="13">
        <f t="shared" si="5"/>
        <v>0</v>
      </c>
      <c r="L55" s="43"/>
    </row>
    <row r="56" spans="1:12" s="15" customFormat="1" ht="11.25" customHeight="1">
      <c r="A56" s="10" t="s">
        <v>87</v>
      </c>
      <c r="B56" s="21">
        <v>45</v>
      </c>
      <c r="C56" s="21">
        <v>39</v>
      </c>
      <c r="D56" s="12">
        <f t="shared" si="2"/>
        <v>-6</v>
      </c>
      <c r="E56" s="13">
        <f t="shared" si="3"/>
        <v>-15.384615384615385</v>
      </c>
      <c r="F56" s="11"/>
      <c r="G56" s="10" t="s">
        <v>119</v>
      </c>
      <c r="H56" s="19">
        <v>9</v>
      </c>
      <c r="I56" s="19">
        <v>12</v>
      </c>
      <c r="J56" s="16">
        <f t="shared" si="6"/>
        <v>3</v>
      </c>
      <c r="K56" s="14">
        <f t="shared" si="5"/>
        <v>25</v>
      </c>
      <c r="L56" s="43"/>
    </row>
    <row r="57" spans="1:12" s="15" customFormat="1" ht="11.25" customHeight="1">
      <c r="A57" s="10" t="s">
        <v>89</v>
      </c>
      <c r="B57" s="21">
        <v>10</v>
      </c>
      <c r="C57" s="21">
        <v>10</v>
      </c>
      <c r="D57" s="12">
        <f t="shared" si="2"/>
        <v>0</v>
      </c>
      <c r="E57" s="13">
        <f t="shared" si="3"/>
        <v>0</v>
      </c>
      <c r="F57" s="11"/>
      <c r="G57" s="11" t="s">
        <v>120</v>
      </c>
      <c r="H57" s="16">
        <v>15</v>
      </c>
      <c r="I57" s="16">
        <v>12</v>
      </c>
      <c r="J57" s="16">
        <f t="shared" si="6"/>
        <v>-3</v>
      </c>
      <c r="K57" s="14">
        <f t="shared" si="5"/>
        <v>-25</v>
      </c>
      <c r="L57" s="43"/>
    </row>
    <row r="58" spans="1:12" s="15" customFormat="1" ht="11.25" customHeight="1">
      <c r="A58" s="28" t="s">
        <v>91</v>
      </c>
      <c r="B58" s="29">
        <f>SUM(B52:B57)</f>
        <v>433</v>
      </c>
      <c r="C58" s="29">
        <f>SUM(C52:C57)</f>
        <v>478</v>
      </c>
      <c r="D58" s="29">
        <f t="shared" si="2"/>
        <v>45</v>
      </c>
      <c r="E58" s="30">
        <f t="shared" si="3"/>
        <v>9.414225941422593</v>
      </c>
      <c r="F58" s="11"/>
      <c r="G58" s="11" t="s">
        <v>122</v>
      </c>
      <c r="H58" s="16">
        <v>558</v>
      </c>
      <c r="I58" s="16">
        <v>531</v>
      </c>
      <c r="J58" s="16">
        <f t="shared" si="6"/>
        <v>-27</v>
      </c>
      <c r="K58" s="14">
        <f aca="true" t="shared" si="7" ref="K58:K79">J58*100/I58</f>
        <v>-5.084745762711864</v>
      </c>
      <c r="L58" s="43"/>
    </row>
    <row r="59" spans="1:12" s="15" customFormat="1" ht="11.25" customHeight="1">
      <c r="A59" s="11" t="s">
        <v>93</v>
      </c>
      <c r="B59" s="12">
        <v>501</v>
      </c>
      <c r="C59" s="12">
        <v>473</v>
      </c>
      <c r="D59" s="12">
        <f t="shared" si="2"/>
        <v>-28</v>
      </c>
      <c r="E59" s="13">
        <f t="shared" si="3"/>
        <v>-5.919661733615222</v>
      </c>
      <c r="F59" s="11"/>
      <c r="G59" s="10" t="s">
        <v>123</v>
      </c>
      <c r="H59" s="19">
        <v>3</v>
      </c>
      <c r="I59" s="19">
        <v>1</v>
      </c>
      <c r="J59" s="16">
        <f t="shared" si="6"/>
        <v>-2</v>
      </c>
      <c r="K59" s="14">
        <f t="shared" si="7"/>
        <v>-200</v>
      </c>
      <c r="L59" s="43"/>
    </row>
    <row r="60" spans="1:12" s="15" customFormat="1" ht="11.25" customHeight="1">
      <c r="A60" s="11" t="s">
        <v>95</v>
      </c>
      <c r="B60" s="12">
        <v>3194</v>
      </c>
      <c r="C60" s="12">
        <v>2892</v>
      </c>
      <c r="D60" s="12">
        <f t="shared" si="2"/>
        <v>-302</v>
      </c>
      <c r="E60" s="13">
        <f t="shared" si="3"/>
        <v>-10.442600276625173</v>
      </c>
      <c r="F60" s="11"/>
      <c r="G60" s="11" t="s">
        <v>101</v>
      </c>
      <c r="H60" s="16">
        <v>18</v>
      </c>
      <c r="I60" s="16">
        <v>14</v>
      </c>
      <c r="J60" s="16">
        <f t="shared" si="6"/>
        <v>-4</v>
      </c>
      <c r="K60" s="14">
        <f t="shared" si="7"/>
        <v>-28.571428571428573</v>
      </c>
      <c r="L60" s="43"/>
    </row>
    <row r="61" spans="1:12" s="15" customFormat="1" ht="11.25" customHeight="1">
      <c r="A61" s="11" t="s">
        <v>97</v>
      </c>
      <c r="B61" s="12">
        <v>433</v>
      </c>
      <c r="C61" s="12">
        <v>388</v>
      </c>
      <c r="D61" s="12">
        <f t="shared" si="2"/>
        <v>-45</v>
      </c>
      <c r="E61" s="13">
        <f t="shared" si="3"/>
        <v>-11.597938144329897</v>
      </c>
      <c r="F61" s="11"/>
      <c r="G61" s="11" t="s">
        <v>104</v>
      </c>
      <c r="H61" s="16">
        <v>59</v>
      </c>
      <c r="I61" s="16">
        <v>56</v>
      </c>
      <c r="J61" s="16">
        <f t="shared" si="6"/>
        <v>-3</v>
      </c>
      <c r="K61" s="14">
        <f t="shared" si="7"/>
        <v>-5.357142857142857</v>
      </c>
      <c r="L61" s="43"/>
    </row>
    <row r="62" spans="1:12" s="15" customFormat="1" ht="11.25" customHeight="1">
      <c r="A62" s="10" t="s">
        <v>99</v>
      </c>
      <c r="B62" s="21">
        <v>688</v>
      </c>
      <c r="C62" s="21">
        <v>632</v>
      </c>
      <c r="D62" s="12">
        <f t="shared" si="2"/>
        <v>-56</v>
      </c>
      <c r="E62" s="13">
        <f t="shared" si="3"/>
        <v>-8.860759493670885</v>
      </c>
      <c r="F62" s="10"/>
      <c r="G62" s="11" t="s">
        <v>106</v>
      </c>
      <c r="H62" s="16">
        <v>64</v>
      </c>
      <c r="I62" s="16">
        <v>70</v>
      </c>
      <c r="J62" s="16">
        <f t="shared" si="6"/>
        <v>6</v>
      </c>
      <c r="K62" s="14">
        <f t="shared" si="7"/>
        <v>8.571428571428571</v>
      </c>
      <c r="L62" s="43"/>
    </row>
    <row r="63" spans="1:12" s="15" customFormat="1" ht="11.25" customHeight="1">
      <c r="A63" s="11" t="s">
        <v>2</v>
      </c>
      <c r="B63" s="12">
        <v>2013</v>
      </c>
      <c r="C63" s="12">
        <v>1682</v>
      </c>
      <c r="D63" s="12">
        <f t="shared" si="2"/>
        <v>-331</v>
      </c>
      <c r="E63" s="13">
        <f t="shared" si="3"/>
        <v>-19.678953626634957</v>
      </c>
      <c r="F63" s="10"/>
      <c r="G63" s="11" t="s">
        <v>108</v>
      </c>
      <c r="H63" s="16">
        <v>211</v>
      </c>
      <c r="I63" s="16">
        <v>200</v>
      </c>
      <c r="J63" s="16">
        <f t="shared" si="6"/>
        <v>-11</v>
      </c>
      <c r="K63" s="14">
        <f t="shared" si="7"/>
        <v>-5.5</v>
      </c>
      <c r="L63" s="43"/>
    </row>
    <row r="64" spans="1:12" s="15" customFormat="1" ht="11.25" customHeight="1">
      <c r="A64" s="11" t="s">
        <v>5</v>
      </c>
      <c r="B64" s="12">
        <v>807</v>
      </c>
      <c r="C64" s="12">
        <v>694</v>
      </c>
      <c r="D64" s="12">
        <f t="shared" si="2"/>
        <v>-113</v>
      </c>
      <c r="E64" s="13">
        <f t="shared" si="3"/>
        <v>-16.282420749279538</v>
      </c>
      <c r="F64" s="10"/>
      <c r="G64" s="11" t="s">
        <v>114</v>
      </c>
      <c r="H64" s="16">
        <v>114</v>
      </c>
      <c r="I64" s="16">
        <v>122</v>
      </c>
      <c r="J64" s="16">
        <f t="shared" si="6"/>
        <v>8</v>
      </c>
      <c r="K64" s="20">
        <f t="shared" si="7"/>
        <v>6.557377049180328</v>
      </c>
      <c r="L64" s="43"/>
    </row>
    <row r="65" spans="1:12" s="15" customFormat="1" ht="11.25" customHeight="1">
      <c r="A65" s="11" t="s">
        <v>7</v>
      </c>
      <c r="B65" s="12">
        <v>601</v>
      </c>
      <c r="C65" s="12">
        <v>498</v>
      </c>
      <c r="D65" s="12">
        <f t="shared" si="2"/>
        <v>-103</v>
      </c>
      <c r="E65" s="13">
        <f t="shared" si="3"/>
        <v>-20.68273092369478</v>
      </c>
      <c r="F65" s="10"/>
      <c r="G65" s="10" t="s">
        <v>112</v>
      </c>
      <c r="H65" s="19">
        <v>19</v>
      </c>
      <c r="I65" s="19">
        <v>11</v>
      </c>
      <c r="J65" s="16">
        <f t="shared" si="6"/>
        <v>-8</v>
      </c>
      <c r="K65" s="13">
        <f t="shared" si="7"/>
        <v>-72.72727272727273</v>
      </c>
      <c r="L65" s="43"/>
    </row>
    <row r="66" spans="1:12" s="15" customFormat="1" ht="11.25" customHeight="1">
      <c r="A66" s="11" t="s">
        <v>11</v>
      </c>
      <c r="B66" s="12">
        <v>370</v>
      </c>
      <c r="C66" s="12">
        <v>343</v>
      </c>
      <c r="D66" s="12">
        <f t="shared" si="2"/>
        <v>-27</v>
      </c>
      <c r="E66" s="13">
        <f t="shared" si="3"/>
        <v>-7.871720116618076</v>
      </c>
      <c r="G66" s="10" t="s">
        <v>110</v>
      </c>
      <c r="H66" s="19">
        <v>1</v>
      </c>
      <c r="I66" s="19">
        <v>1</v>
      </c>
      <c r="J66" s="16">
        <f t="shared" si="6"/>
        <v>0</v>
      </c>
      <c r="K66" s="13">
        <f t="shared" si="7"/>
        <v>0</v>
      </c>
      <c r="L66" s="43"/>
    </row>
    <row r="67" spans="1:12" s="15" customFormat="1" ht="11.25" customHeight="1">
      <c r="A67" s="11" t="s">
        <v>13</v>
      </c>
      <c r="B67" s="12">
        <v>224</v>
      </c>
      <c r="C67" s="12">
        <v>222</v>
      </c>
      <c r="D67" s="12">
        <f t="shared" si="2"/>
        <v>-2</v>
      </c>
      <c r="E67" s="13">
        <f t="shared" si="3"/>
        <v>-0.9009009009009009</v>
      </c>
      <c r="F67" s="22"/>
      <c r="G67" s="28" t="s">
        <v>116</v>
      </c>
      <c r="H67" s="31">
        <f>SUM(H46:H66)</f>
        <v>1505</v>
      </c>
      <c r="I67" s="31">
        <f>SUM(I46:I66)</f>
        <v>1452</v>
      </c>
      <c r="J67" s="31">
        <f t="shared" si="6"/>
        <v>-53</v>
      </c>
      <c r="K67" s="32">
        <f t="shared" si="7"/>
        <v>-3.650137741046832</v>
      </c>
      <c r="L67" s="43"/>
    </row>
    <row r="68" spans="1:12" s="15" customFormat="1" ht="11.25" customHeight="1">
      <c r="A68" s="11" t="s">
        <v>15</v>
      </c>
      <c r="B68" s="12">
        <v>210</v>
      </c>
      <c r="C68" s="12">
        <v>190</v>
      </c>
      <c r="D68" s="12">
        <f t="shared" si="2"/>
        <v>-20</v>
      </c>
      <c r="E68" s="13">
        <f t="shared" si="3"/>
        <v>-10.526315789473685</v>
      </c>
      <c r="F68" s="22"/>
      <c r="G68" s="11" t="s">
        <v>90</v>
      </c>
      <c r="H68" s="16">
        <v>13</v>
      </c>
      <c r="I68" s="16">
        <v>10</v>
      </c>
      <c r="J68" s="16">
        <f>I68-H68</f>
        <v>-3</v>
      </c>
      <c r="K68" s="13">
        <f t="shared" si="7"/>
        <v>-30</v>
      </c>
      <c r="L68" s="43"/>
    </row>
    <row r="69" spans="1:12" s="15" customFormat="1" ht="11.25" customHeight="1">
      <c r="A69" s="28" t="s">
        <v>17</v>
      </c>
      <c r="B69" s="29">
        <f>SUM(B59:B68)</f>
        <v>9041</v>
      </c>
      <c r="C69" s="29">
        <f>SUM(C59:C68)</f>
        <v>8014</v>
      </c>
      <c r="D69" s="29">
        <f t="shared" si="2"/>
        <v>-1027</v>
      </c>
      <c r="E69" s="30">
        <f aca="true" t="shared" si="8" ref="E69:E79">D69*100/C69</f>
        <v>-12.815073621162965</v>
      </c>
      <c r="F69" s="22"/>
      <c r="G69" s="11" t="s">
        <v>92</v>
      </c>
      <c r="H69" s="16">
        <v>3</v>
      </c>
      <c r="I69" s="16">
        <v>3</v>
      </c>
      <c r="J69" s="16">
        <f>I69-H69</f>
        <v>0</v>
      </c>
      <c r="K69" s="13">
        <f t="shared" si="7"/>
        <v>0</v>
      </c>
      <c r="L69" s="43"/>
    </row>
    <row r="70" spans="1:12" s="15" customFormat="1" ht="11.25" customHeight="1">
      <c r="A70" s="10" t="s">
        <v>67</v>
      </c>
      <c r="B70" s="16">
        <v>12</v>
      </c>
      <c r="C70" s="16">
        <v>14</v>
      </c>
      <c r="D70" s="12">
        <f aca="true" t="shared" si="9" ref="D70:D79">C70-B70</f>
        <v>2</v>
      </c>
      <c r="E70" s="13">
        <f t="shared" si="8"/>
        <v>14.285714285714286</v>
      </c>
      <c r="F70" s="22"/>
      <c r="G70" s="11" t="s">
        <v>94</v>
      </c>
      <c r="H70" s="16">
        <v>2</v>
      </c>
      <c r="I70" s="16">
        <v>2</v>
      </c>
      <c r="J70" s="16">
        <f aca="true" t="shared" si="10" ref="J70:J78">I70-H70</f>
        <v>0</v>
      </c>
      <c r="K70" s="13">
        <f t="shared" si="7"/>
        <v>0</v>
      </c>
      <c r="L70" s="43"/>
    </row>
    <row r="71" spans="1:12" s="15" customFormat="1" ht="11.25" customHeight="1">
      <c r="A71" s="10" t="s">
        <v>69</v>
      </c>
      <c r="B71" s="16">
        <v>49</v>
      </c>
      <c r="C71" s="16">
        <v>69</v>
      </c>
      <c r="D71" s="12">
        <f t="shared" si="9"/>
        <v>20</v>
      </c>
      <c r="E71" s="13">
        <f t="shared" si="8"/>
        <v>28.985507246376812</v>
      </c>
      <c r="F71" s="22"/>
      <c r="G71" s="11" t="s">
        <v>96</v>
      </c>
      <c r="H71" s="16">
        <v>15</v>
      </c>
      <c r="I71" s="16">
        <v>7</v>
      </c>
      <c r="J71" s="16">
        <f t="shared" si="10"/>
        <v>-8</v>
      </c>
      <c r="K71" s="13">
        <f t="shared" si="7"/>
        <v>-114.28571428571429</v>
      </c>
      <c r="L71" s="43"/>
    </row>
    <row r="72" spans="1:12" s="15" customFormat="1" ht="11.25" customHeight="1">
      <c r="A72" s="10" t="s">
        <v>85</v>
      </c>
      <c r="B72" s="16">
        <v>102</v>
      </c>
      <c r="C72" s="16">
        <v>99</v>
      </c>
      <c r="D72" s="12">
        <f>C72-B72</f>
        <v>-3</v>
      </c>
      <c r="E72" s="13">
        <f>D72*100/C72</f>
        <v>-3.0303030303030303</v>
      </c>
      <c r="F72" s="22"/>
      <c r="G72" s="28" t="s">
        <v>98</v>
      </c>
      <c r="H72" s="31">
        <f>SUM(H68:H71)</f>
        <v>33</v>
      </c>
      <c r="I72" s="31">
        <f>SUM(I68:I71)</f>
        <v>22</v>
      </c>
      <c r="J72" s="31">
        <f t="shared" si="10"/>
        <v>-11</v>
      </c>
      <c r="K72" s="13">
        <f t="shared" si="7"/>
        <v>-50</v>
      </c>
      <c r="L72" s="43"/>
    </row>
    <row r="73" spans="1:12" s="15" customFormat="1" ht="11.25" customHeight="1">
      <c r="A73" s="28" t="s">
        <v>71</v>
      </c>
      <c r="B73" s="31">
        <f>SUM(B70:B72)</f>
        <v>163</v>
      </c>
      <c r="C73" s="31">
        <f>SUM(C70:C72)</f>
        <v>182</v>
      </c>
      <c r="D73" s="29">
        <f t="shared" si="9"/>
        <v>19</v>
      </c>
      <c r="E73" s="30">
        <f t="shared" si="8"/>
        <v>10.43956043956044</v>
      </c>
      <c r="F73" s="22"/>
      <c r="G73" s="11" t="s">
        <v>149</v>
      </c>
      <c r="H73" s="11">
        <v>1</v>
      </c>
      <c r="I73" s="11">
        <v>1</v>
      </c>
      <c r="J73" s="16">
        <f t="shared" si="10"/>
        <v>0</v>
      </c>
      <c r="K73" s="42">
        <f t="shared" si="7"/>
        <v>0</v>
      </c>
      <c r="L73" s="45"/>
    </row>
    <row r="74" spans="1:12" s="15" customFormat="1" ht="11.25" customHeight="1">
      <c r="A74" s="10" t="s">
        <v>150</v>
      </c>
      <c r="B74" s="19">
        <v>4</v>
      </c>
      <c r="C74" s="19">
        <v>7</v>
      </c>
      <c r="D74" s="12">
        <f t="shared" si="9"/>
        <v>3</v>
      </c>
      <c r="E74" s="13">
        <f t="shared" si="8"/>
        <v>42.857142857142854</v>
      </c>
      <c r="F74" s="22"/>
      <c r="G74" s="28" t="s">
        <v>98</v>
      </c>
      <c r="H74" s="31">
        <f>SUM(H73)</f>
        <v>1</v>
      </c>
      <c r="I74" s="31">
        <f>SUM(I73)</f>
        <v>1</v>
      </c>
      <c r="J74" s="31">
        <f t="shared" si="10"/>
        <v>0</v>
      </c>
      <c r="K74" s="30">
        <f t="shared" si="7"/>
        <v>0</v>
      </c>
      <c r="L74" s="43"/>
    </row>
    <row r="75" spans="1:12" s="15" customFormat="1" ht="11.25" customHeight="1">
      <c r="A75" s="10" t="s">
        <v>152</v>
      </c>
      <c r="B75" s="19">
        <v>1</v>
      </c>
      <c r="C75" s="19">
        <v>1</v>
      </c>
      <c r="D75" s="12">
        <f t="shared" si="9"/>
        <v>0</v>
      </c>
      <c r="E75" s="13">
        <f t="shared" si="8"/>
        <v>0</v>
      </c>
      <c r="F75" s="22"/>
      <c r="G75" s="11" t="s">
        <v>118</v>
      </c>
      <c r="H75" s="16">
        <v>3</v>
      </c>
      <c r="I75" s="16">
        <v>4</v>
      </c>
      <c r="J75" s="16">
        <f t="shared" si="10"/>
        <v>1</v>
      </c>
      <c r="K75" s="14">
        <f t="shared" si="7"/>
        <v>25</v>
      </c>
      <c r="L75" s="43"/>
    </row>
    <row r="76" spans="1:12" s="15" customFormat="1" ht="11.25" customHeight="1">
      <c r="A76" s="10" t="s">
        <v>22</v>
      </c>
      <c r="B76" s="16">
        <v>18</v>
      </c>
      <c r="C76" s="16">
        <v>22</v>
      </c>
      <c r="D76" s="12">
        <f t="shared" si="9"/>
        <v>4</v>
      </c>
      <c r="E76" s="13">
        <f t="shared" si="8"/>
        <v>18.181818181818183</v>
      </c>
      <c r="F76" s="22"/>
      <c r="G76" s="11" t="s">
        <v>137</v>
      </c>
      <c r="H76" s="16">
        <v>1</v>
      </c>
      <c r="I76" s="16">
        <v>2</v>
      </c>
      <c r="J76" s="16">
        <f t="shared" si="10"/>
        <v>1</v>
      </c>
      <c r="K76" s="14">
        <f t="shared" si="7"/>
        <v>50</v>
      </c>
      <c r="L76" s="43"/>
    </row>
    <row r="77" spans="1:11" s="15" customFormat="1" ht="11.25" customHeight="1">
      <c r="A77" s="10" t="s">
        <v>20</v>
      </c>
      <c r="B77" s="23">
        <v>5</v>
      </c>
      <c r="C77" s="23">
        <v>5</v>
      </c>
      <c r="D77" s="12">
        <f t="shared" si="9"/>
        <v>0</v>
      </c>
      <c r="E77" s="13">
        <f t="shared" si="8"/>
        <v>0</v>
      </c>
      <c r="F77" s="22"/>
      <c r="G77" s="28" t="s">
        <v>121</v>
      </c>
      <c r="H77" s="31">
        <f>SUM(H75:H76)</f>
        <v>4</v>
      </c>
      <c r="I77" s="31">
        <f>SUM(I75:I76)</f>
        <v>6</v>
      </c>
      <c r="J77" s="31">
        <f t="shared" si="10"/>
        <v>2</v>
      </c>
      <c r="K77" s="32">
        <f t="shared" si="7"/>
        <v>33.333333333333336</v>
      </c>
    </row>
    <row r="78" spans="1:11" s="15" customFormat="1" ht="11.25" customHeight="1">
      <c r="A78" s="10" t="s">
        <v>24</v>
      </c>
      <c r="B78" s="19">
        <v>1141</v>
      </c>
      <c r="C78" s="19">
        <v>1179</v>
      </c>
      <c r="D78" s="12">
        <f t="shared" si="9"/>
        <v>38</v>
      </c>
      <c r="E78" s="13">
        <f t="shared" si="8"/>
        <v>3.2230703986429177</v>
      </c>
      <c r="G78" s="28" t="s">
        <v>144</v>
      </c>
      <c r="H78" s="31">
        <v>1</v>
      </c>
      <c r="I78" s="31">
        <v>1</v>
      </c>
      <c r="J78" s="31">
        <f t="shared" si="10"/>
        <v>0</v>
      </c>
      <c r="K78" s="37">
        <f t="shared" si="7"/>
        <v>0</v>
      </c>
    </row>
    <row r="79" spans="1:11" s="15" customFormat="1" ht="11.25" customHeight="1" thickBot="1">
      <c r="A79" s="25" t="s">
        <v>26</v>
      </c>
      <c r="B79" s="26">
        <f>SUM(B74:B78)</f>
        <v>1169</v>
      </c>
      <c r="C79" s="26">
        <f>SUM(C74:C78)</f>
        <v>1214</v>
      </c>
      <c r="D79" s="40">
        <f t="shared" si="9"/>
        <v>45</v>
      </c>
      <c r="E79" s="41">
        <f t="shared" si="8"/>
        <v>3.7067545304777596</v>
      </c>
      <c r="F79" s="50"/>
      <c r="G79" s="25" t="s">
        <v>124</v>
      </c>
      <c r="H79" s="26">
        <f>B10+B27+B35+B42+B44+B45+B51+B58+B69+B73+B79+H6+H10+H15+H23+H27+H29+H39+H45+H67+H72+H74+H77</f>
        <v>24199</v>
      </c>
      <c r="I79" s="26">
        <f>C10+C27+C35+C42+C44+C45+C51+C58+C69+C73+C79+I6+I10+I15+I23+I27+I29+I39+I45+I67+I72+I74+I77</f>
        <v>23064</v>
      </c>
      <c r="J79" s="26">
        <f>D10+D27+D35+D42+D44+D45+D51+D58+D69+D73+D79+J6+J10+J15+J23+J27+J29+J39+J45+J67+J72+J74+J77</f>
        <v>-1135</v>
      </c>
      <c r="K79" s="24">
        <f t="shared" si="7"/>
        <v>-4.921089143253555</v>
      </c>
    </row>
    <row r="80" spans="1:6" s="15" customFormat="1" ht="11.25" customHeight="1">
      <c r="A80" s="7" t="s">
        <v>153</v>
      </c>
      <c r="F80" s="35"/>
    </row>
    <row r="81" s="15" customFormat="1" ht="11.25" customHeight="1">
      <c r="F81" s="35"/>
    </row>
    <row r="82" s="15" customFormat="1" ht="11.25" customHeight="1"/>
    <row r="83" spans="2:6" s="15" customFormat="1" ht="11.25" customHeight="1">
      <c r="B83" s="52"/>
      <c r="C83" s="52"/>
      <c r="D83" s="33"/>
      <c r="E83" s="33"/>
      <c r="F83" s="22"/>
    </row>
    <row r="84" spans="1:11" s="15" customFormat="1" ht="11.25" customHeight="1">
      <c r="A84" s="22"/>
      <c r="B84" s="53"/>
      <c r="C84" s="53"/>
      <c r="D84" s="38"/>
      <c r="E84" s="38"/>
      <c r="F84" s="22"/>
      <c r="G84" s="9"/>
      <c r="H84" s="9"/>
      <c r="I84" s="9"/>
      <c r="J84" s="36"/>
      <c r="K84" s="9"/>
    </row>
    <row r="85" spans="1:11" s="15" customFormat="1" ht="11.25" customHeight="1">
      <c r="A85" s="9"/>
      <c r="B85" s="36"/>
      <c r="C85" s="36"/>
      <c r="D85" s="9"/>
      <c r="E85" s="9"/>
      <c r="F85" s="9"/>
      <c r="G85" s="9"/>
      <c r="H85" s="9"/>
      <c r="I85" s="9"/>
      <c r="J85" s="9"/>
      <c r="K85" s="9"/>
    </row>
    <row r="86" spans="1:11" s="15" customFormat="1" ht="11.25" customHeight="1">
      <c r="A86" s="10"/>
      <c r="B86" s="54"/>
      <c r="C86" s="54"/>
      <c r="D86" s="27"/>
      <c r="E86" s="27"/>
      <c r="F86" s="22"/>
      <c r="G86" s="9"/>
      <c r="H86" s="9"/>
      <c r="I86" s="9"/>
      <c r="J86" s="36"/>
      <c r="K86" s="9"/>
    </row>
    <row r="87" spans="1:11" s="15" customFormat="1" ht="11.25" customHeight="1">
      <c r="A87" s="9"/>
      <c r="B87" s="33"/>
      <c r="C87" s="33"/>
      <c r="D87" s="33"/>
      <c r="E87" s="33"/>
      <c r="F87" s="22"/>
      <c r="G87" s="9"/>
      <c r="H87" s="9"/>
      <c r="I87" s="9"/>
      <c r="J87" s="9"/>
      <c r="K87" s="9"/>
    </row>
    <row r="88" spans="1:11" s="15" customFormat="1" ht="11.25" customHeight="1">
      <c r="A88" s="9"/>
      <c r="B88" s="33"/>
      <c r="C88" s="33"/>
      <c r="D88" s="33"/>
      <c r="E88" s="33"/>
      <c r="G88" s="9"/>
      <c r="H88" s="9"/>
      <c r="I88" s="9"/>
      <c r="J88" s="9"/>
      <c r="K88" s="9"/>
    </row>
    <row r="89" spans="1:11" s="15" customFormat="1" ht="12.75">
      <c r="A89"/>
      <c r="B89"/>
      <c r="C89"/>
      <c r="D89"/>
      <c r="E89"/>
      <c r="F89" s="7"/>
      <c r="G89" s="9"/>
      <c r="H89" s="9"/>
      <c r="I89" s="9"/>
      <c r="J89" s="9"/>
      <c r="K89" s="9"/>
    </row>
    <row r="90" spans="1:11" s="15" customFormat="1" ht="12.75">
      <c r="A90"/>
      <c r="B90"/>
      <c r="C90"/>
      <c r="D90"/>
      <c r="E90"/>
      <c r="F90" s="8"/>
      <c r="G90" s="9"/>
      <c r="H90" s="9"/>
      <c r="I90" s="9"/>
      <c r="J90" s="9"/>
      <c r="K90" s="9"/>
    </row>
    <row r="91" spans="1:5" s="9" customFormat="1" ht="12.75">
      <c r="A91"/>
      <c r="B91"/>
      <c r="C91"/>
      <c r="D91"/>
      <c r="E91"/>
    </row>
    <row r="92" spans="1:11" s="15" customFormat="1" ht="12.75">
      <c r="A92"/>
      <c r="B92"/>
      <c r="C92"/>
      <c r="D92"/>
      <c r="E92"/>
      <c r="F92" s="9"/>
      <c r="G92" s="9"/>
      <c r="H92" s="9"/>
      <c r="I92" s="9"/>
      <c r="J92" s="9"/>
      <c r="K92" s="9"/>
    </row>
    <row r="93" spans="1:11" s="15" customFormat="1" ht="12.75">
      <c r="A93"/>
      <c r="B93"/>
      <c r="C93"/>
      <c r="D93"/>
      <c r="E93"/>
      <c r="F93" s="9"/>
      <c r="G93" s="9"/>
      <c r="H93" s="9"/>
      <c r="I93" s="9"/>
      <c r="J93" s="9"/>
      <c r="K93" s="9"/>
    </row>
    <row r="94" spans="1:11" s="15" customFormat="1" ht="12.75">
      <c r="A94"/>
      <c r="B94"/>
      <c r="C94"/>
      <c r="D94"/>
      <c r="E94"/>
      <c r="F94" s="9"/>
      <c r="G94" s="9"/>
      <c r="H94" s="9"/>
      <c r="I94" s="9"/>
      <c r="J94" s="9"/>
      <c r="K94" s="9"/>
    </row>
    <row r="95" spans="2:11" ht="12.75" customHeight="1">
      <c r="B95"/>
      <c r="C95"/>
      <c r="D95"/>
      <c r="E95"/>
      <c r="F95" s="9"/>
      <c r="G95" s="9"/>
      <c r="H95" s="9"/>
      <c r="I95" s="9"/>
      <c r="J95" s="9"/>
      <c r="K95" s="9"/>
    </row>
    <row r="96" spans="2:11" ht="12.75" customHeight="1">
      <c r="B96"/>
      <c r="C96"/>
      <c r="D96"/>
      <c r="E96"/>
      <c r="F96" s="9"/>
      <c r="G96" s="9"/>
      <c r="H96" s="9"/>
      <c r="I96" s="9"/>
      <c r="J96" s="9"/>
      <c r="K96" s="9"/>
    </row>
    <row r="97" spans="2:11" ht="12.75">
      <c r="B97"/>
      <c r="C97"/>
      <c r="D97"/>
      <c r="E97"/>
      <c r="F97" s="9"/>
      <c r="G97" s="9"/>
      <c r="H97" s="9"/>
      <c r="I97" s="9"/>
      <c r="J97" s="9"/>
      <c r="K97" s="9"/>
    </row>
    <row r="98" spans="2:11" ht="12.75">
      <c r="B98"/>
      <c r="C98"/>
      <c r="D98"/>
      <c r="E98"/>
      <c r="F98" s="9"/>
      <c r="G98" s="9"/>
      <c r="H98" s="9"/>
      <c r="I98" s="9"/>
      <c r="J98" s="9"/>
      <c r="K98" s="9"/>
    </row>
    <row r="99" spans="2:11" ht="12.75">
      <c r="B99"/>
      <c r="C99"/>
      <c r="D99"/>
      <c r="E99"/>
      <c r="F99" s="9"/>
      <c r="G99" s="9"/>
      <c r="H99" s="9"/>
      <c r="I99" s="9"/>
      <c r="J99" s="9"/>
      <c r="K99" s="9"/>
    </row>
    <row r="100" spans="2:11" ht="12.75">
      <c r="B100"/>
      <c r="C100"/>
      <c r="D100"/>
      <c r="E100"/>
      <c r="F100" s="9"/>
      <c r="G100" s="9"/>
      <c r="H100" s="9"/>
      <c r="I100" s="9"/>
      <c r="J100" s="9"/>
      <c r="K100" s="9"/>
    </row>
    <row r="101" spans="2:11" ht="12.75">
      <c r="B101"/>
      <c r="C101"/>
      <c r="D101"/>
      <c r="E101"/>
      <c r="F101" s="9"/>
      <c r="G101" s="9"/>
      <c r="H101" s="9"/>
      <c r="I101" s="9"/>
      <c r="J101" s="9"/>
      <c r="K101" s="9"/>
    </row>
    <row r="102" spans="2:11" ht="12.75">
      <c r="B102"/>
      <c r="C102"/>
      <c r="D102"/>
      <c r="E102"/>
      <c r="F102" s="9"/>
      <c r="G102" s="9"/>
      <c r="H102" s="9"/>
      <c r="I102" s="9"/>
      <c r="J102" s="9"/>
      <c r="K102" s="9"/>
    </row>
    <row r="103" spans="2:11" ht="12.75">
      <c r="B103"/>
      <c r="C103"/>
      <c r="D103"/>
      <c r="E103"/>
      <c r="F103" s="9"/>
      <c r="G103" s="9"/>
      <c r="H103" s="9"/>
      <c r="I103" s="9"/>
      <c r="J103" s="9"/>
      <c r="K103" s="9"/>
    </row>
    <row r="104" spans="2:11" ht="12.75">
      <c r="B104"/>
      <c r="C104"/>
      <c r="D104"/>
      <c r="E104"/>
      <c r="F104" s="9"/>
      <c r="G104" s="9"/>
      <c r="H104" s="9"/>
      <c r="I104" s="9"/>
      <c r="J104" s="9"/>
      <c r="K104" s="9"/>
    </row>
    <row r="105" spans="2:11" ht="12.75">
      <c r="B105"/>
      <c r="C105"/>
      <c r="D105"/>
      <c r="E105"/>
      <c r="F105" s="9"/>
      <c r="G105" s="9"/>
      <c r="H105" s="9"/>
      <c r="I105" s="9"/>
      <c r="J105" s="9"/>
      <c r="K105" s="9"/>
    </row>
    <row r="106" spans="2:11" ht="12.75">
      <c r="B106"/>
      <c r="C106"/>
      <c r="D106"/>
      <c r="E106"/>
      <c r="F106" s="9"/>
      <c r="G106" s="9"/>
      <c r="H106" s="9"/>
      <c r="I106" s="9"/>
      <c r="J106" s="9"/>
      <c r="K106" s="9"/>
    </row>
    <row r="107" spans="2:11" ht="12.75">
      <c r="B107"/>
      <c r="C107"/>
      <c r="D107"/>
      <c r="E107"/>
      <c r="F107" s="9"/>
      <c r="G107" s="9"/>
      <c r="H107" s="9"/>
      <c r="I107" s="9"/>
      <c r="J107" s="9"/>
      <c r="K107" s="9"/>
    </row>
    <row r="108" spans="2:11" ht="12.75">
      <c r="B108"/>
      <c r="C108"/>
      <c r="D108"/>
      <c r="E108"/>
      <c r="F108" s="9"/>
      <c r="G108" s="9"/>
      <c r="H108" s="9"/>
      <c r="I108" s="9"/>
      <c r="J108" s="9"/>
      <c r="K108" s="9"/>
    </row>
    <row r="109" spans="2:11" ht="12.75">
      <c r="B109"/>
      <c r="C109"/>
      <c r="D109"/>
      <c r="E109"/>
      <c r="F109" s="9"/>
      <c r="G109" s="9"/>
      <c r="H109" s="9"/>
      <c r="I109" s="9"/>
      <c r="J109" s="9"/>
      <c r="K109" s="9"/>
    </row>
    <row r="110" spans="2:11" ht="12.75">
      <c r="B110"/>
      <c r="C110"/>
      <c r="D110"/>
      <c r="E110"/>
      <c r="F110" s="9"/>
      <c r="G110" s="9"/>
      <c r="H110" s="9"/>
      <c r="I110" s="9"/>
      <c r="J110" s="9"/>
      <c r="K110" s="9"/>
    </row>
    <row r="111" spans="2:11" ht="12.75">
      <c r="B111"/>
      <c r="C111"/>
      <c r="D111"/>
      <c r="E111"/>
      <c r="F111" s="9"/>
      <c r="G111" s="9"/>
      <c r="H111" s="9"/>
      <c r="I111" s="9"/>
      <c r="J111" s="9"/>
      <c r="K111" s="9"/>
    </row>
    <row r="112" spans="2:11" ht="12.75">
      <c r="B112"/>
      <c r="C112"/>
      <c r="D112"/>
      <c r="E112"/>
      <c r="F112" s="9"/>
      <c r="G112" s="9"/>
      <c r="H112" s="9"/>
      <c r="I112" s="9"/>
      <c r="J112" s="9"/>
      <c r="K112" s="9"/>
    </row>
    <row r="113" spans="2:11" ht="12.75">
      <c r="B113"/>
      <c r="C113"/>
      <c r="D113"/>
      <c r="E113"/>
      <c r="F113" s="9"/>
      <c r="G113" s="9"/>
      <c r="H113" s="9"/>
      <c r="I113" s="9"/>
      <c r="J113" s="9"/>
      <c r="K113" s="9"/>
    </row>
    <row r="114" spans="2:11" ht="12.75">
      <c r="B114"/>
      <c r="C114"/>
      <c r="D114"/>
      <c r="E114"/>
      <c r="F114" s="9"/>
      <c r="G114" s="9"/>
      <c r="H114" s="9"/>
      <c r="I114" s="9"/>
      <c r="J114" s="9"/>
      <c r="K114" s="9"/>
    </row>
    <row r="115" spans="2:11" ht="12.75">
      <c r="B115"/>
      <c r="C115"/>
      <c r="D115"/>
      <c r="E115"/>
      <c r="F115" s="9"/>
      <c r="G115" s="9"/>
      <c r="H115" s="9"/>
      <c r="I115" s="9"/>
      <c r="J115" s="9"/>
      <c r="K115" s="9"/>
    </row>
    <row r="116" spans="2:11" ht="12.75">
      <c r="B116"/>
      <c r="C116"/>
      <c r="D116"/>
      <c r="E116"/>
      <c r="F116" s="9"/>
      <c r="G116" s="9"/>
      <c r="H116" s="9"/>
      <c r="I116" s="9"/>
      <c r="J116" s="9"/>
      <c r="K116" s="9"/>
    </row>
    <row r="117" spans="2:11" ht="12.75">
      <c r="B117"/>
      <c r="C117"/>
      <c r="D117"/>
      <c r="E117"/>
      <c r="F117" s="9"/>
      <c r="G117" s="9"/>
      <c r="H117" s="9"/>
      <c r="I117" s="9"/>
      <c r="J117" s="9"/>
      <c r="K117" s="9"/>
    </row>
    <row r="118" spans="2:11" ht="12.75">
      <c r="B118"/>
      <c r="C118"/>
      <c r="D118"/>
      <c r="E118"/>
      <c r="F118" s="9"/>
      <c r="G118" s="9"/>
      <c r="H118" s="9"/>
      <c r="I118" s="9"/>
      <c r="J118" s="9"/>
      <c r="K118" s="9"/>
    </row>
    <row r="119" spans="2:11" ht="12.75">
      <c r="B119"/>
      <c r="C119"/>
      <c r="D119"/>
      <c r="E119"/>
      <c r="F119" s="9"/>
      <c r="G119" s="9"/>
      <c r="H119" s="9"/>
      <c r="I119" s="9"/>
      <c r="J119" s="9"/>
      <c r="K119" s="9"/>
    </row>
    <row r="120" spans="2:11" ht="12.75">
      <c r="B120"/>
      <c r="C120"/>
      <c r="D120"/>
      <c r="E120"/>
      <c r="F120" s="9"/>
      <c r="G120" s="9"/>
      <c r="H120" s="9"/>
      <c r="I120" s="9"/>
      <c r="J120" s="9"/>
      <c r="K120" s="9"/>
    </row>
    <row r="121" spans="2:11" ht="12.75">
      <c r="B121"/>
      <c r="C121"/>
      <c r="D121"/>
      <c r="E121"/>
      <c r="F121" s="9"/>
      <c r="G121" s="9"/>
      <c r="H121" s="9"/>
      <c r="I121" s="9"/>
      <c r="J121" s="9"/>
      <c r="K121" s="9"/>
    </row>
    <row r="122" spans="2:11" ht="12.75">
      <c r="B122"/>
      <c r="C122"/>
      <c r="D122"/>
      <c r="E122"/>
      <c r="F122" s="9"/>
      <c r="G122" s="9"/>
      <c r="H122" s="9"/>
      <c r="I122" s="9"/>
      <c r="J122" s="9"/>
      <c r="K122" s="9"/>
    </row>
    <row r="123" spans="2:11" ht="12.75">
      <c r="B123"/>
      <c r="C123"/>
      <c r="D123"/>
      <c r="E123"/>
      <c r="F123" s="9"/>
      <c r="G123" s="9"/>
      <c r="H123" s="9"/>
      <c r="I123" s="9"/>
      <c r="J123" s="9"/>
      <c r="K123" s="9"/>
    </row>
    <row r="124" spans="2:11" ht="12.75">
      <c r="B124"/>
      <c r="C124"/>
      <c r="D124"/>
      <c r="E124"/>
      <c r="F124" s="9"/>
      <c r="G124" s="9"/>
      <c r="H124" s="9"/>
      <c r="I124" s="9"/>
      <c r="J124" s="9"/>
      <c r="K124" s="9"/>
    </row>
    <row r="125" spans="2:11" ht="12.75">
      <c r="B125"/>
      <c r="C125"/>
      <c r="D125"/>
      <c r="E125"/>
      <c r="F125" s="9"/>
      <c r="G125" s="9"/>
      <c r="H125" s="9"/>
      <c r="I125" s="9"/>
      <c r="J125" s="9"/>
      <c r="K125" s="9"/>
    </row>
    <row r="126" spans="2:11" ht="12.75">
      <c r="B126"/>
      <c r="C126"/>
      <c r="D126"/>
      <c r="E126"/>
      <c r="F126" s="9"/>
      <c r="G126" s="9"/>
      <c r="H126" s="9"/>
      <c r="I126" s="9"/>
      <c r="J126" s="9"/>
      <c r="K126" s="9"/>
    </row>
    <row r="127" spans="2:11" ht="12.75">
      <c r="B127"/>
      <c r="C127"/>
      <c r="D127"/>
      <c r="E127"/>
      <c r="F127" s="9"/>
      <c r="G127" s="9"/>
      <c r="H127" s="9"/>
      <c r="I127" s="9"/>
      <c r="J127" s="9"/>
      <c r="K127" s="9"/>
    </row>
    <row r="128" spans="2:11" ht="12.75">
      <c r="B128"/>
      <c r="C128"/>
      <c r="D128"/>
      <c r="E128"/>
      <c r="F128" s="9"/>
      <c r="G128" s="9"/>
      <c r="H128" s="9"/>
      <c r="I128" s="9"/>
      <c r="J128" s="9"/>
      <c r="K128" s="9"/>
    </row>
    <row r="129" spans="2:11" ht="12.75">
      <c r="B129"/>
      <c r="C129"/>
      <c r="D129"/>
      <c r="E129"/>
      <c r="F129" s="9"/>
      <c r="G129" s="9"/>
      <c r="H129" s="9"/>
      <c r="I129" s="9"/>
      <c r="J129" s="9"/>
      <c r="K129" s="9"/>
    </row>
    <row r="130" spans="2:11" ht="12.75">
      <c r="B130"/>
      <c r="C130"/>
      <c r="D130"/>
      <c r="E130"/>
      <c r="F130" s="9"/>
      <c r="G130" s="9"/>
      <c r="H130" s="9"/>
      <c r="I130" s="9"/>
      <c r="J130" s="9"/>
      <c r="K130" s="9"/>
    </row>
    <row r="131" spans="2:11" ht="12.75">
      <c r="B131"/>
      <c r="C131"/>
      <c r="D131"/>
      <c r="E131"/>
      <c r="F131" s="9"/>
      <c r="G131" s="9"/>
      <c r="H131" s="9"/>
      <c r="I131" s="9"/>
      <c r="J131" s="9"/>
      <c r="K131" s="9"/>
    </row>
    <row r="132" spans="2:11" ht="12.75">
      <c r="B132"/>
      <c r="C132"/>
      <c r="D132"/>
      <c r="E132"/>
      <c r="F132" s="9"/>
      <c r="G132" s="9"/>
      <c r="H132" s="9"/>
      <c r="I132" s="9"/>
      <c r="J132" s="9"/>
      <c r="K132" s="9"/>
    </row>
    <row r="133" spans="2:11" ht="12.75">
      <c r="B133"/>
      <c r="C133"/>
      <c r="D133"/>
      <c r="E133"/>
      <c r="F133" s="9"/>
      <c r="G133" s="9"/>
      <c r="H133" s="9"/>
      <c r="I133" s="9"/>
      <c r="J133" s="9"/>
      <c r="K133" s="9"/>
    </row>
    <row r="134" spans="2:11" ht="12.75">
      <c r="B134"/>
      <c r="C134"/>
      <c r="D134"/>
      <c r="E134"/>
      <c r="F134" s="9"/>
      <c r="G134" s="9"/>
      <c r="H134" s="9"/>
      <c r="I134" s="9"/>
      <c r="J134" s="9"/>
      <c r="K134" s="9"/>
    </row>
    <row r="135" spans="2:11" ht="12.75">
      <c r="B135"/>
      <c r="C135"/>
      <c r="D135"/>
      <c r="E135"/>
      <c r="F135" s="9"/>
      <c r="G135" s="9"/>
      <c r="H135" s="9"/>
      <c r="I135" s="9"/>
      <c r="J135" s="9"/>
      <c r="K135" s="9"/>
    </row>
    <row r="136" spans="2:6" ht="12.75">
      <c r="B136"/>
      <c r="C136"/>
      <c r="D136"/>
      <c r="E136"/>
      <c r="F136" s="9"/>
    </row>
    <row r="137" spans="2:6" ht="12.75">
      <c r="B137"/>
      <c r="C137"/>
      <c r="D137"/>
      <c r="E137"/>
      <c r="F137" s="9"/>
    </row>
    <row r="138" spans="2:6" ht="12.75">
      <c r="B138"/>
      <c r="C138"/>
      <c r="D138"/>
      <c r="E138"/>
      <c r="F138" s="9"/>
    </row>
    <row r="139" spans="2:6" ht="12.75">
      <c r="B139"/>
      <c r="C139"/>
      <c r="D139"/>
      <c r="E139"/>
      <c r="F139" s="9"/>
    </row>
    <row r="140" spans="2:6" ht="12.75">
      <c r="B140"/>
      <c r="C140"/>
      <c r="D140"/>
      <c r="E140"/>
      <c r="F140" s="9"/>
    </row>
    <row r="141" spans="2:6" ht="12.75">
      <c r="B141"/>
      <c r="C141"/>
      <c r="D141"/>
      <c r="E141"/>
      <c r="F141" s="9"/>
    </row>
    <row r="142" spans="2:6" ht="12.75">
      <c r="B142"/>
      <c r="C142"/>
      <c r="D142"/>
      <c r="E142"/>
      <c r="F142" s="9"/>
    </row>
    <row r="143" spans="2:5" ht="12.75">
      <c r="B143"/>
      <c r="C143"/>
      <c r="D143"/>
      <c r="E143"/>
    </row>
    <row r="144" spans="2:5" ht="12.75">
      <c r="B144"/>
      <c r="C144"/>
      <c r="D144"/>
      <c r="E144"/>
    </row>
    <row r="145" spans="2:5" ht="12.75">
      <c r="B145"/>
      <c r="C145"/>
      <c r="D145"/>
      <c r="E145"/>
    </row>
    <row r="146" spans="2:5" ht="12.75">
      <c r="B146"/>
      <c r="C146"/>
      <c r="D146"/>
      <c r="E146"/>
    </row>
    <row r="147" spans="2:5" ht="12.75">
      <c r="B147"/>
      <c r="C147"/>
      <c r="D147"/>
      <c r="E147"/>
    </row>
    <row r="148" spans="2:5" ht="12.75">
      <c r="B148"/>
      <c r="C148"/>
      <c r="D148"/>
      <c r="E148"/>
    </row>
    <row r="149" spans="2:5" ht="12.75">
      <c r="B149"/>
      <c r="C149"/>
      <c r="D149"/>
      <c r="E149"/>
    </row>
    <row r="150" spans="2:5" ht="12.75">
      <c r="B150"/>
      <c r="C150"/>
      <c r="D150"/>
      <c r="E150"/>
    </row>
    <row r="151" spans="2:5" ht="12.75">
      <c r="B151"/>
      <c r="C151"/>
      <c r="D151"/>
      <c r="E151"/>
    </row>
    <row r="152" spans="2:5" ht="12.75">
      <c r="B152"/>
      <c r="C152"/>
      <c r="D152"/>
      <c r="E152"/>
    </row>
    <row r="153" spans="2:5" ht="12.75">
      <c r="B153"/>
      <c r="C153"/>
      <c r="D153"/>
      <c r="E153"/>
    </row>
    <row r="154" spans="2:5" ht="12.75">
      <c r="B154"/>
      <c r="C154"/>
      <c r="D154"/>
      <c r="E154"/>
    </row>
    <row r="155" spans="2:5" ht="12.75">
      <c r="B155"/>
      <c r="C155"/>
      <c r="D155"/>
      <c r="E155"/>
    </row>
    <row r="156" spans="2:5" ht="12.75">
      <c r="B156"/>
      <c r="C156"/>
      <c r="D156"/>
      <c r="E156"/>
    </row>
    <row r="157" spans="2:5" ht="12.75">
      <c r="B157"/>
      <c r="C157"/>
      <c r="D157"/>
      <c r="E157"/>
    </row>
    <row r="158" spans="2:5" ht="12.75">
      <c r="B158"/>
      <c r="C158"/>
      <c r="D158"/>
      <c r="E158"/>
    </row>
    <row r="159" spans="2:5" ht="12.75">
      <c r="B159"/>
      <c r="C159"/>
      <c r="D159"/>
      <c r="E159"/>
    </row>
    <row r="160" spans="2:5" ht="12.75">
      <c r="B160"/>
      <c r="C160"/>
      <c r="D160"/>
      <c r="E160"/>
    </row>
    <row r="161" spans="2:5" ht="12.75">
      <c r="B161"/>
      <c r="C161"/>
      <c r="D161"/>
      <c r="E161"/>
    </row>
    <row r="162" spans="2:5" ht="12.75">
      <c r="B162"/>
      <c r="C162"/>
      <c r="D162"/>
      <c r="E162"/>
    </row>
    <row r="163" spans="2:5" ht="12.75">
      <c r="B163"/>
      <c r="C163"/>
      <c r="D163"/>
      <c r="E163"/>
    </row>
    <row r="164" spans="2:5" ht="12.75">
      <c r="B164"/>
      <c r="C164"/>
      <c r="D164"/>
      <c r="E164"/>
    </row>
    <row r="165" spans="2:5" ht="12.75">
      <c r="B165"/>
      <c r="C165"/>
      <c r="D165"/>
      <c r="E165"/>
    </row>
    <row r="166" spans="2:5" ht="12.75">
      <c r="B166"/>
      <c r="C166"/>
      <c r="D166"/>
      <c r="E166"/>
    </row>
    <row r="167" spans="2:5" ht="12.75">
      <c r="B167"/>
      <c r="C167"/>
      <c r="D167"/>
      <c r="E167"/>
    </row>
    <row r="168" spans="2:5" ht="12.75">
      <c r="B168"/>
      <c r="C168"/>
      <c r="D168"/>
      <c r="E168"/>
    </row>
    <row r="169" spans="2:5" ht="12.75">
      <c r="B169"/>
      <c r="C169"/>
      <c r="D169"/>
      <c r="E169"/>
    </row>
    <row r="170" spans="2:5" ht="12.75">
      <c r="B170"/>
      <c r="C170"/>
      <c r="D170"/>
      <c r="E170"/>
    </row>
    <row r="171" spans="2:5" ht="12.75">
      <c r="B171"/>
      <c r="C171"/>
      <c r="D171"/>
      <c r="E171"/>
    </row>
    <row r="172" spans="2:5" ht="12.75">
      <c r="B172"/>
      <c r="C172"/>
      <c r="D172"/>
      <c r="E172"/>
    </row>
    <row r="173" spans="2:5" ht="12.75">
      <c r="B173"/>
      <c r="C173"/>
      <c r="D173"/>
      <c r="E173"/>
    </row>
    <row r="174" spans="2:5" ht="12.75">
      <c r="B174"/>
      <c r="C174"/>
      <c r="D174"/>
      <c r="E174"/>
    </row>
    <row r="175" spans="2:5" ht="12.75">
      <c r="B175"/>
      <c r="C175"/>
      <c r="D175"/>
      <c r="E175"/>
    </row>
    <row r="176" spans="2:5" ht="12.75">
      <c r="B176"/>
      <c r="C176"/>
      <c r="D176"/>
      <c r="E176"/>
    </row>
    <row r="177" spans="2:5" ht="12.75">
      <c r="B177"/>
      <c r="C177"/>
      <c r="D177"/>
      <c r="E177"/>
    </row>
    <row r="178" spans="2:5" ht="12.75">
      <c r="B178"/>
      <c r="C178"/>
      <c r="D178"/>
      <c r="E178"/>
    </row>
    <row r="179" spans="2:5" ht="12.75">
      <c r="B179"/>
      <c r="C179"/>
      <c r="D179"/>
      <c r="E179"/>
    </row>
    <row r="180" spans="2:5" ht="12.75">
      <c r="B180"/>
      <c r="C180"/>
      <c r="D180"/>
      <c r="E180"/>
    </row>
    <row r="181" spans="2:5" ht="12.75">
      <c r="B181"/>
      <c r="C181"/>
      <c r="D181"/>
      <c r="E181"/>
    </row>
    <row r="182" spans="2:5" ht="12.75">
      <c r="B182"/>
      <c r="C182"/>
      <c r="D182"/>
      <c r="E182"/>
    </row>
    <row r="183" spans="2:5" ht="12.75">
      <c r="B183"/>
      <c r="C183"/>
      <c r="D183"/>
      <c r="E183"/>
    </row>
    <row r="184" spans="2:5" ht="12.75">
      <c r="B184"/>
      <c r="C184"/>
      <c r="D184"/>
      <c r="E184"/>
    </row>
    <row r="185" spans="2:5" ht="12.75">
      <c r="B185"/>
      <c r="C185"/>
      <c r="D185"/>
      <c r="E185"/>
    </row>
    <row r="186" spans="2:5" ht="12.75">
      <c r="B186"/>
      <c r="C186"/>
      <c r="D186"/>
      <c r="E186"/>
    </row>
    <row r="187" spans="2:5" ht="12.75">
      <c r="B187"/>
      <c r="C187"/>
      <c r="D187"/>
      <c r="E187"/>
    </row>
    <row r="188" spans="2:5" ht="12.75">
      <c r="B188"/>
      <c r="C188"/>
      <c r="D188"/>
      <c r="E188"/>
    </row>
    <row r="189" spans="2:5" ht="12.75">
      <c r="B189"/>
      <c r="C189"/>
      <c r="D189"/>
      <c r="E189"/>
    </row>
    <row r="190" spans="2:5" ht="12.75">
      <c r="B190"/>
      <c r="C190"/>
      <c r="D190"/>
      <c r="E190"/>
    </row>
    <row r="191" spans="2:5" ht="12.75">
      <c r="B191"/>
      <c r="C191"/>
      <c r="D191"/>
      <c r="E191"/>
    </row>
    <row r="192" spans="2:5" ht="12.75">
      <c r="B192"/>
      <c r="C192"/>
      <c r="D192"/>
      <c r="E192"/>
    </row>
    <row r="193" spans="2:5" ht="12.75">
      <c r="B193"/>
      <c r="C193"/>
      <c r="D193"/>
      <c r="E193"/>
    </row>
    <row r="194" spans="2:5" ht="12.75">
      <c r="B194"/>
      <c r="C194"/>
      <c r="D194"/>
      <c r="E194"/>
    </row>
    <row r="195" spans="2:5" ht="12.75">
      <c r="B195"/>
      <c r="C195"/>
      <c r="D195"/>
      <c r="E195"/>
    </row>
    <row r="196" spans="2:5" ht="12.75">
      <c r="B196"/>
      <c r="C196"/>
      <c r="D196"/>
      <c r="E196"/>
    </row>
    <row r="197" spans="2:5" ht="12.75">
      <c r="B197"/>
      <c r="C197"/>
      <c r="D197"/>
      <c r="E197"/>
    </row>
    <row r="198" spans="2:5" ht="12.75">
      <c r="B198"/>
      <c r="C198"/>
      <c r="D198"/>
      <c r="E198"/>
    </row>
    <row r="199" spans="2:5" ht="12.75">
      <c r="B199"/>
      <c r="C199"/>
      <c r="D199"/>
      <c r="E199"/>
    </row>
    <row r="200" spans="2:5" ht="12.75">
      <c r="B200"/>
      <c r="C200"/>
      <c r="D200"/>
      <c r="E200"/>
    </row>
    <row r="201" spans="2:5" ht="12.75">
      <c r="B201"/>
      <c r="C201"/>
      <c r="D201"/>
      <c r="E201"/>
    </row>
    <row r="202" spans="2:5" ht="12.75">
      <c r="B202"/>
      <c r="C202"/>
      <c r="D202"/>
      <c r="E202"/>
    </row>
    <row r="203" spans="2:5" ht="12.75">
      <c r="B203"/>
      <c r="C203"/>
      <c r="D203"/>
      <c r="E203"/>
    </row>
    <row r="204" spans="2:5" ht="12.75">
      <c r="B204"/>
      <c r="C204"/>
      <c r="D204"/>
      <c r="E204"/>
    </row>
    <row r="205" spans="2:5" ht="12.75">
      <c r="B205"/>
      <c r="C205"/>
      <c r="D205"/>
      <c r="E205"/>
    </row>
    <row r="206" spans="2:5" ht="12.75">
      <c r="B206"/>
      <c r="C206"/>
      <c r="D206"/>
      <c r="E206"/>
    </row>
    <row r="207" spans="2:5" ht="12.75">
      <c r="B207"/>
      <c r="C207"/>
      <c r="D207"/>
      <c r="E207"/>
    </row>
    <row r="208" spans="2:5" ht="12.75">
      <c r="B208"/>
      <c r="C208"/>
      <c r="D208"/>
      <c r="E208"/>
    </row>
    <row r="209" spans="2:5" ht="12.75">
      <c r="B209"/>
      <c r="C209"/>
      <c r="D209"/>
      <c r="E209"/>
    </row>
    <row r="210" spans="2:5" ht="12.75">
      <c r="B210"/>
      <c r="C210"/>
      <c r="D210"/>
      <c r="E210"/>
    </row>
    <row r="211" spans="2:5" ht="12.75">
      <c r="B211"/>
      <c r="C211"/>
      <c r="D211"/>
      <c r="E211"/>
    </row>
    <row r="212" spans="2:5" ht="12.75">
      <c r="B212"/>
      <c r="C212"/>
      <c r="D212"/>
      <c r="E212"/>
    </row>
    <row r="213" spans="2:5" ht="12.75">
      <c r="B213"/>
      <c r="C213"/>
      <c r="D213"/>
      <c r="E213"/>
    </row>
    <row r="214" spans="2:5" ht="12.75">
      <c r="B214"/>
      <c r="C214"/>
      <c r="D214"/>
      <c r="E214"/>
    </row>
    <row r="215" spans="2:5" ht="12.75">
      <c r="B215"/>
      <c r="C215"/>
      <c r="D215"/>
      <c r="E215"/>
    </row>
    <row r="216" spans="2:5" ht="12.75">
      <c r="B216"/>
      <c r="C216"/>
      <c r="D216"/>
      <c r="E216"/>
    </row>
    <row r="217" spans="2:5" ht="12.75">
      <c r="B217"/>
      <c r="C217"/>
      <c r="D217"/>
      <c r="E217"/>
    </row>
    <row r="218" spans="2:5" ht="12.75">
      <c r="B218"/>
      <c r="C218"/>
      <c r="D218"/>
      <c r="E218"/>
    </row>
    <row r="219" spans="2:5" ht="12.75">
      <c r="B219"/>
      <c r="C219"/>
      <c r="D219"/>
      <c r="E219"/>
    </row>
    <row r="220" spans="2:5" ht="12.75">
      <c r="B220"/>
      <c r="C220"/>
      <c r="D220"/>
      <c r="E220"/>
    </row>
    <row r="221" spans="2:5" ht="12.75">
      <c r="B221"/>
      <c r="C221"/>
      <c r="D221"/>
      <c r="E221"/>
    </row>
    <row r="222" spans="2:5" ht="12.75">
      <c r="B222"/>
      <c r="C222"/>
      <c r="D222"/>
      <c r="E222"/>
    </row>
    <row r="223" spans="2:5" ht="12.75">
      <c r="B223"/>
      <c r="C223"/>
      <c r="D223"/>
      <c r="E223"/>
    </row>
    <row r="224" spans="2:5" ht="12.75">
      <c r="B224"/>
      <c r="C224"/>
      <c r="D224"/>
      <c r="E224"/>
    </row>
    <row r="225" spans="2:5" ht="12.75">
      <c r="B225"/>
      <c r="C225"/>
      <c r="D225"/>
      <c r="E225"/>
    </row>
    <row r="226" spans="2:5" ht="12.75">
      <c r="B226"/>
      <c r="C226"/>
      <c r="D226"/>
      <c r="E226"/>
    </row>
    <row r="227" spans="2:5" ht="12.75">
      <c r="B227"/>
      <c r="C227"/>
      <c r="D227"/>
      <c r="E227"/>
    </row>
    <row r="228" spans="2:5" ht="12.75">
      <c r="B228"/>
      <c r="C228"/>
      <c r="D228"/>
      <c r="E228"/>
    </row>
    <row r="229" spans="2:5" ht="12.75">
      <c r="B229"/>
      <c r="C229"/>
      <c r="D229"/>
      <c r="E229"/>
    </row>
    <row r="230" spans="2:5" ht="12.75">
      <c r="B230"/>
      <c r="C230"/>
      <c r="D230"/>
      <c r="E230"/>
    </row>
    <row r="231" spans="2:5" ht="12.75">
      <c r="B231"/>
      <c r="C231"/>
      <c r="D231"/>
      <c r="E231"/>
    </row>
    <row r="232" spans="2:5" ht="12.75">
      <c r="B232"/>
      <c r="C232"/>
      <c r="D232"/>
      <c r="E232"/>
    </row>
    <row r="233" spans="2:5" ht="12.75">
      <c r="B233"/>
      <c r="C233"/>
      <c r="D233"/>
      <c r="E233"/>
    </row>
    <row r="234" spans="2:5" ht="12.75">
      <c r="B234"/>
      <c r="C234"/>
      <c r="D234"/>
      <c r="E234"/>
    </row>
    <row r="235" spans="2:5" ht="12.75">
      <c r="B235"/>
      <c r="C235"/>
      <c r="D235"/>
      <c r="E235"/>
    </row>
    <row r="236" spans="2:5" ht="12.75">
      <c r="B236"/>
      <c r="C236"/>
      <c r="D236"/>
      <c r="E236"/>
    </row>
    <row r="237" spans="2:5" ht="12.75">
      <c r="B237"/>
      <c r="C237"/>
      <c r="D237"/>
      <c r="E237"/>
    </row>
    <row r="238" spans="2:5" ht="12.75">
      <c r="B238"/>
      <c r="C238"/>
      <c r="D238"/>
      <c r="E238"/>
    </row>
    <row r="239" spans="2:5" ht="12.75">
      <c r="B239"/>
      <c r="C239"/>
      <c r="D239"/>
      <c r="E239"/>
    </row>
    <row r="240" spans="2:5" ht="12.75">
      <c r="B240"/>
      <c r="C240"/>
      <c r="D240"/>
      <c r="E240"/>
    </row>
    <row r="241" spans="2:5" ht="12.75">
      <c r="B241"/>
      <c r="C241"/>
      <c r="D241"/>
      <c r="E241"/>
    </row>
    <row r="242" spans="2:5" ht="12.75">
      <c r="B242"/>
      <c r="C242"/>
      <c r="D242"/>
      <c r="E242"/>
    </row>
    <row r="243" spans="2:5" ht="12.75">
      <c r="B243"/>
      <c r="C243"/>
      <c r="D243"/>
      <c r="E243"/>
    </row>
    <row r="244" spans="2:5" ht="12.75">
      <c r="B244"/>
      <c r="C244"/>
      <c r="D244"/>
      <c r="E244"/>
    </row>
    <row r="245" spans="2:5" ht="12.75">
      <c r="B245"/>
      <c r="C245"/>
      <c r="D245"/>
      <c r="E245"/>
    </row>
    <row r="246" spans="2:5" ht="12.75">
      <c r="B246"/>
      <c r="C246"/>
      <c r="D246"/>
      <c r="E246"/>
    </row>
    <row r="247" spans="2:5" ht="12.75">
      <c r="B247"/>
      <c r="C247"/>
      <c r="D247"/>
      <c r="E247"/>
    </row>
    <row r="248" spans="2:5" ht="12.75">
      <c r="B248"/>
      <c r="C248"/>
      <c r="D248"/>
      <c r="E248"/>
    </row>
    <row r="249" spans="2:5" ht="12.75">
      <c r="B249"/>
      <c r="C249"/>
      <c r="D249"/>
      <c r="E249"/>
    </row>
    <row r="250" spans="2:5" ht="12.75">
      <c r="B250"/>
      <c r="C250"/>
      <c r="D250"/>
      <c r="E250"/>
    </row>
    <row r="251" spans="2:5" ht="12.75">
      <c r="B251"/>
      <c r="C251"/>
      <c r="D251"/>
      <c r="E25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roroca</cp:lastModifiedBy>
  <cp:lastPrinted>2013-05-21T09:46:32Z</cp:lastPrinted>
  <dcterms:created xsi:type="dcterms:W3CDTF">2007-11-19T16:41:28Z</dcterms:created>
  <dcterms:modified xsi:type="dcterms:W3CDTF">2014-10-30T12:04:19Z</dcterms:modified>
  <cp:category/>
  <cp:version/>
  <cp:contentType/>
  <cp:contentStatus/>
</cp:coreProperties>
</file>