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15405" windowHeight="4740" activeTab="0"/>
  </bookViews>
  <sheets>
    <sheet name="02.06.03" sheetId="1" r:id="rId1"/>
  </sheets>
  <definedNames/>
  <calcPr fullCalcOnLoad="1"/>
</workbook>
</file>

<file path=xl/sharedStrings.xml><?xml version="1.0" encoding="utf-8"?>
<sst xmlns="http://schemas.openxmlformats.org/spreadsheetml/2006/main" count="63" uniqueCount="32">
  <si>
    <t>Àfrica</t>
  </si>
  <si>
    <t>Amèrica</t>
  </si>
  <si>
    <t>Àsia i Oceania</t>
  </si>
  <si>
    <t>Unió Europea</t>
  </si>
  <si>
    <t>Resta d'Europa</t>
  </si>
  <si>
    <t>Total</t>
  </si>
  <si>
    <t>Edat</t>
  </si>
  <si>
    <t>Homes</t>
  </si>
  <si>
    <t>Dones</t>
  </si>
  <si>
    <t>0-4</t>
  </si>
  <si>
    <t>%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</si>
  <si>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</si>
  <si>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</si>
  <si>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</si>
  <si>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</si>
  <si>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</si>
  <si>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</si>
  <si>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</si>
  <si>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</si>
  <si>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</si>
  <si>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</si>
  <si>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</si>
  <si>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</si>
  <si>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</si>
  <si>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</si>
  <si>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</si>
  <si>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</si>
  <si>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 i +</t>
  </si>
  <si>
    <t>02.06.03 Ciutadans/es estrangers/es</t>
  </si>
  <si>
    <t>Font: Ajuntament de Sabadell. Gestió de la Informació.</t>
  </si>
  <si>
    <t>Estructura d'edats i sexe. 1/1/2014</t>
  </si>
  <si>
    <t>Apàtrida/No consta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</si>
</sst>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#,##0.0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-* #,##0\ _P_T_A_-;\-* #,##0\ _P_T_A_-;_-* &quot;-&quot;\ _P_T_A_-;_-@_-"/>
    <numFmt numFmtId="189" formatCode="_-* #,##0.00\ _P_T_A_-;\-* #,##0.00\ _P_T_A_-;_-* &quot;-&quot;??\ _P_T_A_-;_-@_-"/>
    <numFmt numFmtId="190" formatCode="d/mm/yyyy"/>
    <numFmt numFmtId="191" formatCode="_(* #,##0.00_);_(* \(#,##0.00\);_(* &quot;-&quot;??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</numFmts>
  <fonts count="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5" fillId="0" borderId="1" xfId="0" applyFont="1" applyBorder="1" applyAlignment="1">
      <alignment/>
    </xf>
    <xf numFmtId="2" fontId="5" fillId="0" borderId="1" xfId="0" applyNumberFormat="1" applyFont="1" applyBorder="1" applyAlignment="1">
      <alignment/>
    </xf>
    <xf numFmtId="2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0" fontId="0" fillId="0" borderId="0" xfId="0" applyFill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5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Fill="1" applyBorder="1" applyAlignment="1">
      <alignment/>
    </xf>
    <xf numFmtId="2" fontId="5" fillId="0" borderId="0" xfId="0" applyNumberFormat="1" applyFont="1" applyBorder="1" applyAlignment="1">
      <alignment/>
    </xf>
    <xf numFmtId="0" fontId="7" fillId="0" borderId="0" xfId="20" applyFont="1" applyFill="1" applyBorder="1" applyAlignment="1">
      <alignment horizontal="right" wrapText="1"/>
      <protection/>
    </xf>
    <xf numFmtId="0" fontId="5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0" fontId="7" fillId="0" borderId="0" xfId="19" applyFont="1" applyFill="1" applyBorder="1" applyAlignment="1">
      <alignment horizontal="right" wrapText="1"/>
      <protection/>
    </xf>
    <xf numFmtId="1" fontId="4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0" fontId="3" fillId="2" borderId="0" xfId="0" applyFont="1" applyFill="1" applyAlignment="1">
      <alignment horizontal="left" wrapText="1"/>
    </xf>
    <xf numFmtId="0" fontId="3" fillId="2" borderId="2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right"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02.06.03" xfId="19"/>
    <cellStyle name="Normal_Hoja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.28125" style="0" customWidth="1"/>
    <col min="2" max="3" width="6.28125" style="0" customWidth="1"/>
    <col min="4" max="4" width="0.85546875" style="0" customWidth="1"/>
    <col min="5" max="6" width="6.28125" style="0" customWidth="1"/>
    <col min="7" max="7" width="0.85546875" style="0" customWidth="1"/>
    <col min="8" max="9" width="6.28125" style="0" customWidth="1"/>
    <col min="10" max="10" width="0.85546875" style="0" customWidth="1"/>
    <col min="11" max="12" width="6.28125" style="0" customWidth="1"/>
    <col min="13" max="13" width="0.85546875" style="0" customWidth="1"/>
    <col min="14" max="15" width="6.28125" style="0" customWidth="1"/>
    <col min="16" max="16" width="0.85546875" style="0" customWidth="1"/>
    <col min="17" max="18" width="6.28125" style="0" customWidth="1"/>
    <col min="19" max="19" width="0.85546875" style="0" customWidth="1"/>
    <col min="20" max="21" width="6.28125" style="0" customWidth="1"/>
    <col min="27" max="28" width="0" style="0" hidden="1" customWidth="1"/>
  </cols>
  <sheetData>
    <row r="1" spans="1:19" ht="15.75">
      <c r="A1" s="1" t="s">
        <v>28</v>
      </c>
      <c r="L1" s="11"/>
      <c r="M1" s="11"/>
      <c r="N1" s="11"/>
      <c r="O1" s="11"/>
      <c r="R1" s="11"/>
      <c r="S1" s="11"/>
    </row>
    <row r="2" spans="1:19" ht="15">
      <c r="A2" s="2" t="s">
        <v>30</v>
      </c>
      <c r="L2" s="11"/>
      <c r="M2" s="11"/>
      <c r="N2" s="11"/>
      <c r="O2" s="11"/>
      <c r="R2" s="11"/>
      <c r="S2" s="11"/>
    </row>
    <row r="3" spans="1:21" s="28" customFormat="1" ht="24" customHeight="1">
      <c r="A3" s="25"/>
      <c r="B3" s="26" t="s">
        <v>0</v>
      </c>
      <c r="C3" s="26"/>
      <c r="D3" s="27"/>
      <c r="E3" s="26" t="s">
        <v>1</v>
      </c>
      <c r="F3" s="26"/>
      <c r="G3" s="27"/>
      <c r="H3" s="26" t="s">
        <v>2</v>
      </c>
      <c r="I3" s="26"/>
      <c r="J3" s="27"/>
      <c r="K3" s="26" t="s">
        <v>3</v>
      </c>
      <c r="L3" s="26"/>
      <c r="M3" s="27"/>
      <c r="N3" s="26" t="s">
        <v>4</v>
      </c>
      <c r="O3" s="26"/>
      <c r="P3" s="27"/>
      <c r="Q3" s="26" t="s">
        <v>31</v>
      </c>
      <c r="R3" s="26"/>
      <c r="S3" s="27"/>
      <c r="T3" s="26" t="s">
        <v>5</v>
      </c>
      <c r="U3" s="26"/>
    </row>
    <row r="4" spans="1:21" ht="12.75">
      <c r="A4" s="3" t="s">
        <v>6</v>
      </c>
      <c r="B4" s="4" t="s">
        <v>7</v>
      </c>
      <c r="C4" s="4" t="s">
        <v>8</v>
      </c>
      <c r="D4" s="4"/>
      <c r="E4" s="4" t="s">
        <v>7</v>
      </c>
      <c r="F4" s="4" t="s">
        <v>8</v>
      </c>
      <c r="G4" s="4"/>
      <c r="H4" s="4" t="s">
        <v>7</v>
      </c>
      <c r="I4" s="4" t="s">
        <v>8</v>
      </c>
      <c r="J4" s="4"/>
      <c r="K4" s="4" t="s">
        <v>7</v>
      </c>
      <c r="L4" s="4" t="s">
        <v>8</v>
      </c>
      <c r="M4" s="4"/>
      <c r="N4" s="4" t="s">
        <v>7</v>
      </c>
      <c r="O4" s="4" t="s">
        <v>8</v>
      </c>
      <c r="P4" s="4"/>
      <c r="Q4" s="4" t="s">
        <v>7</v>
      </c>
      <c r="R4" s="4" t="s">
        <v>8</v>
      </c>
      <c r="S4" s="4"/>
      <c r="T4" s="4" t="s">
        <v>7</v>
      </c>
      <c r="U4" s="4" t="s">
        <v>8</v>
      </c>
    </row>
    <row r="5" spans="1:21" ht="12.75">
      <c r="A5" s="12" t="s">
        <v>9</v>
      </c>
      <c r="B5" s="12">
        <v>754</v>
      </c>
      <c r="C5" s="12">
        <v>649</v>
      </c>
      <c r="D5" s="12"/>
      <c r="E5" s="12">
        <v>362</v>
      </c>
      <c r="F5" s="12">
        <v>370</v>
      </c>
      <c r="G5" s="12"/>
      <c r="H5" s="13">
        <v>166</v>
      </c>
      <c r="I5" s="12">
        <v>131</v>
      </c>
      <c r="J5" s="12"/>
      <c r="K5" s="12">
        <v>51</v>
      </c>
      <c r="L5" s="12">
        <v>45</v>
      </c>
      <c r="M5" s="12"/>
      <c r="N5" s="12">
        <v>129</v>
      </c>
      <c r="O5" s="12">
        <v>147</v>
      </c>
      <c r="P5" s="12"/>
      <c r="Q5" s="12">
        <v>0</v>
      </c>
      <c r="R5" s="12">
        <v>0</v>
      </c>
      <c r="S5" s="12"/>
      <c r="T5" s="14">
        <f>SUM(B5,E5,H5,K5,N5,Q5)</f>
        <v>1462</v>
      </c>
      <c r="U5" s="14">
        <f>SUM(C5,F5,I5,L5,O5,R5)</f>
        <v>1342</v>
      </c>
    </row>
    <row r="6" spans="1:21" ht="12.75">
      <c r="A6" s="12" t="s">
        <v>10</v>
      </c>
      <c r="B6" s="15">
        <f>B5*100/SUM(B$41:C$41)</f>
        <v>10.229276895943563</v>
      </c>
      <c r="C6" s="15">
        <f>C5*100/SUM(B$41:C$41)</f>
        <v>8.804775471442138</v>
      </c>
      <c r="D6" s="15"/>
      <c r="E6" s="15">
        <f>E5*100/SUM(E$41:F$41)</f>
        <v>3.799328295549958</v>
      </c>
      <c r="F6" s="15">
        <f>F5*100/SUM(E$41:F$41)</f>
        <v>3.8832913518052057</v>
      </c>
      <c r="G6" s="15"/>
      <c r="H6" s="16">
        <f>H5*100/SUM(H$41:I$41)</f>
        <v>8.39231547017189</v>
      </c>
      <c r="I6" s="15">
        <f>I5*100/SUM(H$41:I$41)</f>
        <v>6.622851365015167</v>
      </c>
      <c r="J6" s="15"/>
      <c r="K6" s="15">
        <f>K5*100/SUM(K$41:L$41)</f>
        <v>3.512396694214876</v>
      </c>
      <c r="L6" s="15">
        <f>L5*100/SUM(K$41:L$41)</f>
        <v>3.0991735537190084</v>
      </c>
      <c r="M6" s="15"/>
      <c r="N6" s="15">
        <f>N5*100/SUM(N$41:O$41)</f>
        <v>4.716636197440585</v>
      </c>
      <c r="O6" s="15">
        <f>O5*100/SUM(N$41:O$41)</f>
        <v>5.374771480804387</v>
      </c>
      <c r="P6" s="15"/>
      <c r="Q6" s="15">
        <f>Q5*100/SUM(Q$41:R$41)</f>
        <v>0</v>
      </c>
      <c r="R6" s="15">
        <f>R5*100/SUM(Q$41:R$41)</f>
        <v>0</v>
      </c>
      <c r="S6" s="15"/>
      <c r="T6" s="17">
        <f>T5*100/SUM(T$41:U$41)</f>
        <v>6.338608280945155</v>
      </c>
      <c r="U6" s="17">
        <f>U5*100/SUM(T$41:U$41)</f>
        <v>5.8183394753956215</v>
      </c>
    </row>
    <row r="7" spans="1:21" ht="12.75">
      <c r="A7" s="12" t="s">
        <v>11</v>
      </c>
      <c r="B7" s="12">
        <v>553</v>
      </c>
      <c r="C7" s="12">
        <v>455</v>
      </c>
      <c r="D7" s="12"/>
      <c r="E7" s="12">
        <v>585</v>
      </c>
      <c r="F7" s="18">
        <v>557</v>
      </c>
      <c r="G7" s="12"/>
      <c r="H7" s="13">
        <v>110</v>
      </c>
      <c r="I7" s="12">
        <v>97</v>
      </c>
      <c r="J7" s="12"/>
      <c r="K7" s="12">
        <v>40</v>
      </c>
      <c r="L7" s="12">
        <v>38</v>
      </c>
      <c r="M7" s="12"/>
      <c r="N7" s="12">
        <v>121</v>
      </c>
      <c r="O7" s="12">
        <v>112</v>
      </c>
      <c r="P7" s="12"/>
      <c r="Q7" s="12">
        <v>0</v>
      </c>
      <c r="R7" s="12">
        <v>1</v>
      </c>
      <c r="S7" s="12"/>
      <c r="T7" s="14">
        <f>SUM(B7,E7,H7,K7,N7,Q7)</f>
        <v>1409</v>
      </c>
      <c r="U7" s="14">
        <f>SUM(C7,F7,I7,L7,O7,R7)</f>
        <v>1260</v>
      </c>
    </row>
    <row r="8" spans="1:21" ht="12.75">
      <c r="A8" s="12" t="s">
        <v>10</v>
      </c>
      <c r="B8" s="15">
        <f>B7*100/SUM(B$41:C$41)</f>
        <v>7.502374169040836</v>
      </c>
      <c r="C8" s="15">
        <f>C7*100/SUM(B$41:C$41)</f>
        <v>6.172839506172839</v>
      </c>
      <c r="D8" s="15"/>
      <c r="E8" s="15">
        <f>E7*100/SUM(E$41:F$41)</f>
        <v>6.1397984886649875</v>
      </c>
      <c r="F8" s="15">
        <f>F7*100/SUM(E$41:F$41)</f>
        <v>5.84592779177162</v>
      </c>
      <c r="G8" s="15"/>
      <c r="H8" s="16">
        <f>H7*100/SUM(H$41:I$41)</f>
        <v>5.5611729019211324</v>
      </c>
      <c r="I8" s="15">
        <f>I7*100/SUM(H$41:I$41)</f>
        <v>4.903943377148635</v>
      </c>
      <c r="J8" s="15"/>
      <c r="K8" s="15">
        <f>K7*100/SUM(K$41:L$41)</f>
        <v>2.7548209366391183</v>
      </c>
      <c r="L8" s="15">
        <f>L7*100/SUM(K$41:L$41)</f>
        <v>2.6170798898071626</v>
      </c>
      <c r="M8" s="15"/>
      <c r="N8" s="15">
        <f>N7*100/SUM(N$41:O$41)</f>
        <v>4.424131627056672</v>
      </c>
      <c r="O8" s="15">
        <f>O7*100/SUM(N$41:O$41)</f>
        <v>4.095063985374772</v>
      </c>
      <c r="P8" s="15"/>
      <c r="Q8" s="15">
        <f>Q7*100/SUM(Q$41:R$41)</f>
        <v>0</v>
      </c>
      <c r="R8" s="15">
        <f>R7*100/SUM(Q$41:R$41)</f>
        <v>100</v>
      </c>
      <c r="S8" s="15"/>
      <c r="T8" s="17">
        <f>T7*100/SUM(T$41:U$41)</f>
        <v>6.108822891827444</v>
      </c>
      <c r="U8" s="17">
        <f>U7*100/SUM(T$41:U$41)</f>
        <v>5.462822458270106</v>
      </c>
    </row>
    <row r="9" spans="1:21" ht="12.75">
      <c r="A9" s="13" t="s">
        <v>12</v>
      </c>
      <c r="B9" s="12">
        <v>309</v>
      </c>
      <c r="C9" s="12">
        <v>207</v>
      </c>
      <c r="D9" s="12"/>
      <c r="E9" s="12">
        <v>385</v>
      </c>
      <c r="F9" s="12">
        <v>380</v>
      </c>
      <c r="G9" s="12"/>
      <c r="H9" s="13">
        <v>74</v>
      </c>
      <c r="I9" s="12">
        <v>48</v>
      </c>
      <c r="J9" s="12"/>
      <c r="K9" s="12">
        <v>33</v>
      </c>
      <c r="L9" s="12">
        <v>42</v>
      </c>
      <c r="M9" s="12"/>
      <c r="N9" s="12">
        <v>83</v>
      </c>
      <c r="O9" s="12">
        <v>86</v>
      </c>
      <c r="P9" s="12"/>
      <c r="Q9" s="12">
        <v>0</v>
      </c>
      <c r="R9" s="12">
        <v>0</v>
      </c>
      <c r="S9" s="12"/>
      <c r="T9" s="19">
        <f>SUM(B9,E9,H9,K9,N9,Q9)</f>
        <v>884</v>
      </c>
      <c r="U9" s="19">
        <f>SUM(C9,F9,I9,L9,O9,R9)</f>
        <v>763</v>
      </c>
    </row>
    <row r="10" spans="1:21" ht="12.75">
      <c r="A10" s="12" t="s">
        <v>10</v>
      </c>
      <c r="B10" s="15">
        <f>B9*100/SUM(B$41:C$41)</f>
        <v>4.192104192104192</v>
      </c>
      <c r="C10" s="15">
        <f>C9*100/SUM(B$41:C$41)</f>
        <v>2.808302808302808</v>
      </c>
      <c r="D10" s="15"/>
      <c r="E10" s="15">
        <f>E9*100/SUM(E$41:F$41)</f>
        <v>4.0407220822837955</v>
      </c>
      <c r="F10" s="15">
        <f>F9*100/SUM(E$41:F$41)</f>
        <v>3.988245172124265</v>
      </c>
      <c r="G10" s="15"/>
      <c r="H10" s="16">
        <f>H9*100/SUM(H$41:I$41)</f>
        <v>3.7411526794742165</v>
      </c>
      <c r="I10" s="15">
        <f>I9*100/SUM(H$41:I$41)</f>
        <v>2.4266936299292214</v>
      </c>
      <c r="J10" s="15"/>
      <c r="K10" s="15">
        <f>K9*100/SUM(K$41:L$41)</f>
        <v>2.272727272727273</v>
      </c>
      <c r="L10" s="15">
        <f>L9*100/SUM(K$41:L$41)</f>
        <v>2.8925619834710745</v>
      </c>
      <c r="M10" s="15"/>
      <c r="N10" s="15">
        <f>N9*100/SUM(N$41:O$41)</f>
        <v>3.03473491773309</v>
      </c>
      <c r="O10" s="15">
        <f>O9*100/SUM(N$41:O$41)</f>
        <v>3.1444241316270567</v>
      </c>
      <c r="P10" s="15"/>
      <c r="Q10" s="15">
        <f>Q9*100/SUM(Q$41:R$41)</f>
        <v>0</v>
      </c>
      <c r="R10" s="15">
        <f>R9*100/SUM(Q$41:R$41)</f>
        <v>0</v>
      </c>
      <c r="S10" s="15"/>
      <c r="T10" s="17">
        <f>T9*100/SUM(T$41:U$41)</f>
        <v>3.8326468675482332</v>
      </c>
      <c r="U10" s="17">
        <f>U9*100/SUM(T$41:U$41)</f>
        <v>3.3080424886191198</v>
      </c>
    </row>
    <row r="11" spans="1:21" ht="12.75">
      <c r="A11" s="12" t="s">
        <v>13</v>
      </c>
      <c r="B11" s="12">
        <v>247</v>
      </c>
      <c r="C11" s="12">
        <v>279</v>
      </c>
      <c r="D11" s="12"/>
      <c r="E11" s="12">
        <v>327</v>
      </c>
      <c r="F11" s="12">
        <v>538</v>
      </c>
      <c r="G11" s="12"/>
      <c r="H11" s="13">
        <v>123</v>
      </c>
      <c r="I11" s="12">
        <v>97</v>
      </c>
      <c r="J11" s="12"/>
      <c r="K11" s="12">
        <v>47</v>
      </c>
      <c r="L11" s="12">
        <v>64</v>
      </c>
      <c r="M11" s="12"/>
      <c r="N11" s="12">
        <v>113</v>
      </c>
      <c r="O11" s="12">
        <v>159</v>
      </c>
      <c r="P11" s="12"/>
      <c r="Q11" s="12">
        <v>0</v>
      </c>
      <c r="R11" s="12">
        <v>0</v>
      </c>
      <c r="S11" s="12"/>
      <c r="T11" s="19">
        <f>SUM(B11,E11,H11,K11,N11,Q11)</f>
        <v>857</v>
      </c>
      <c r="U11" s="14">
        <f>SUM(C11,F11,I11,L11,O11,R11)</f>
        <v>1137</v>
      </c>
    </row>
    <row r="12" spans="1:21" ht="12.75">
      <c r="A12" s="12" t="s">
        <v>10</v>
      </c>
      <c r="B12" s="15">
        <f>B11*100/SUM(B$41:C$41)</f>
        <v>3.3509700176366843</v>
      </c>
      <c r="C12" s="15">
        <f>C11*100/SUM(B$41:C$41)</f>
        <v>3.785103785103785</v>
      </c>
      <c r="D12" s="15"/>
      <c r="E12" s="15">
        <f>E11*100/SUM(E$41:F$41)</f>
        <v>3.4319899244332492</v>
      </c>
      <c r="F12" s="15">
        <f>F11*100/SUM(E$41:F$41)</f>
        <v>5.646515533165407</v>
      </c>
      <c r="G12" s="15"/>
      <c r="H12" s="16">
        <f>H11*100/SUM(H$41:I$41)</f>
        <v>6.21840242669363</v>
      </c>
      <c r="I12" s="15">
        <f>I11*100/SUM(H$41:I$41)</f>
        <v>4.903943377148635</v>
      </c>
      <c r="J12" s="15"/>
      <c r="K12" s="15">
        <f>K11*100/SUM(K$41:L$41)</f>
        <v>3.236914600550964</v>
      </c>
      <c r="L12" s="15">
        <f>L11*100/SUM(K$41:L$41)</f>
        <v>4.40771349862259</v>
      </c>
      <c r="M12" s="15"/>
      <c r="N12" s="15">
        <f>N11*100/SUM(N$41:O$41)</f>
        <v>4.131627056672761</v>
      </c>
      <c r="O12" s="15">
        <f>O11*100/SUM(N$41:O$41)</f>
        <v>5.813528336380256</v>
      </c>
      <c r="P12" s="15"/>
      <c r="Q12" s="15">
        <f>Q11*100/SUM(Q$41:R$41)</f>
        <v>0</v>
      </c>
      <c r="R12" s="15">
        <f>R11*100/SUM(Q$41:R$41)</f>
        <v>0</v>
      </c>
      <c r="S12" s="15"/>
      <c r="T12" s="17">
        <f>T11*100/SUM(T$41:U$41)</f>
        <v>3.715586386299588</v>
      </c>
      <c r="U12" s="17">
        <f>U11*100/SUM(T$41:U$41)</f>
        <v>4.929546932581834</v>
      </c>
    </row>
    <row r="13" spans="1:21" ht="12.75">
      <c r="A13" s="12" t="s">
        <v>14</v>
      </c>
      <c r="B13" s="12">
        <v>472</v>
      </c>
      <c r="C13" s="12">
        <v>348</v>
      </c>
      <c r="D13" s="12"/>
      <c r="E13" s="12">
        <v>560</v>
      </c>
      <c r="F13" s="20">
        <v>848</v>
      </c>
      <c r="G13" s="12"/>
      <c r="H13" s="13">
        <v>182</v>
      </c>
      <c r="I13" s="12">
        <v>113</v>
      </c>
      <c r="J13" s="12"/>
      <c r="K13" s="12">
        <v>95</v>
      </c>
      <c r="L13" s="12">
        <v>93</v>
      </c>
      <c r="M13" s="12"/>
      <c r="N13" s="12">
        <v>144</v>
      </c>
      <c r="O13" s="12">
        <v>222</v>
      </c>
      <c r="P13" s="12"/>
      <c r="Q13" s="12">
        <v>0</v>
      </c>
      <c r="R13" s="12">
        <v>0</v>
      </c>
      <c r="S13" s="12"/>
      <c r="T13" s="14">
        <f>SUM(B13,E13,H13,K13,N13,Q13)</f>
        <v>1453</v>
      </c>
      <c r="U13" s="14">
        <f>SUM(C13,F13,I13,L13,O13,R13)</f>
        <v>1624</v>
      </c>
    </row>
    <row r="14" spans="1:21" ht="12.75">
      <c r="A14" s="12" t="s">
        <v>10</v>
      </c>
      <c r="B14" s="15">
        <f>B13*100/SUM(B$41:C$41)</f>
        <v>6.403473070139737</v>
      </c>
      <c r="C14" s="15">
        <f>C13*100/SUM(B$41:C$41)</f>
        <v>4.721204721204721</v>
      </c>
      <c r="D14" s="15"/>
      <c r="E14" s="15">
        <f>E13*100/SUM(E$41:F$41)</f>
        <v>5.877413937867338</v>
      </c>
      <c r="F14" s="15">
        <f>F13*100/SUM(E$41:F$41)</f>
        <v>8.900083963056256</v>
      </c>
      <c r="G14" s="15"/>
      <c r="H14" s="16">
        <f>H13*100/SUM(H$41:I$41)</f>
        <v>9.201213346814965</v>
      </c>
      <c r="I14" s="15">
        <f>I13*100/SUM(H$41:I$41)</f>
        <v>5.712841253791709</v>
      </c>
      <c r="J14" s="15"/>
      <c r="K14" s="15">
        <f>K13*100/SUM(K$41:L$41)</f>
        <v>6.542699724517906</v>
      </c>
      <c r="L14" s="15">
        <f>L13*100/SUM(K$41:L$41)</f>
        <v>6.404958677685951</v>
      </c>
      <c r="M14" s="15"/>
      <c r="N14" s="15">
        <f>N13*100/SUM(N$41:O$41)</f>
        <v>5.2650822669104205</v>
      </c>
      <c r="O14" s="15">
        <f>O13*100/SUM(N$41:O$41)</f>
        <v>8.117001828153565</v>
      </c>
      <c r="P14" s="15"/>
      <c r="Q14" s="15">
        <f>Q13*100/SUM(Q$41:R$41)</f>
        <v>0</v>
      </c>
      <c r="R14" s="15">
        <f>R13*100/SUM(Q$41:R$41)</f>
        <v>0</v>
      </c>
      <c r="S14" s="15"/>
      <c r="T14" s="17">
        <f>T13*100/SUM(T$41:U$41)</f>
        <v>6.29958812052894</v>
      </c>
      <c r="U14" s="17">
        <f>U13*100/SUM(T$41:U$41)</f>
        <v>7.040971168437026</v>
      </c>
    </row>
    <row r="15" spans="1:21" ht="12.75">
      <c r="A15" s="12" t="s">
        <v>15</v>
      </c>
      <c r="B15" s="20">
        <v>773</v>
      </c>
      <c r="C15" s="20">
        <v>319</v>
      </c>
      <c r="D15" s="20"/>
      <c r="E15" s="20">
        <v>620</v>
      </c>
      <c r="F15" s="20">
        <v>854</v>
      </c>
      <c r="G15" s="20"/>
      <c r="H15" s="21">
        <v>171</v>
      </c>
      <c r="I15" s="20">
        <v>104</v>
      </c>
      <c r="J15" s="20"/>
      <c r="K15" s="20">
        <v>106</v>
      </c>
      <c r="L15" s="20">
        <v>101</v>
      </c>
      <c r="M15" s="20"/>
      <c r="N15" s="20">
        <v>181</v>
      </c>
      <c r="O15" s="20">
        <v>215</v>
      </c>
      <c r="P15" s="12"/>
      <c r="Q15" s="20">
        <v>0</v>
      </c>
      <c r="R15" s="20">
        <v>0</v>
      </c>
      <c r="S15" s="20"/>
      <c r="T15" s="14">
        <f>SUM(B15,E15,H15,K15,N15,Q15)</f>
        <v>1851</v>
      </c>
      <c r="U15" s="14">
        <f>SUM(C15,F15,I15,L15,O15,R15)</f>
        <v>1593</v>
      </c>
    </row>
    <row r="16" spans="1:21" ht="12.75">
      <c r="A16" s="12" t="s">
        <v>10</v>
      </c>
      <c r="B16" s="15">
        <f>B15*100/SUM(B$41:C$41)</f>
        <v>10.487043820377155</v>
      </c>
      <c r="C16" s="15">
        <f>C15*100/SUM(B$41:C$41)</f>
        <v>4.327770994437661</v>
      </c>
      <c r="D16" s="15"/>
      <c r="E16" s="15">
        <f>E15*100/SUM(E$41:F$41)</f>
        <v>6.507136859781696</v>
      </c>
      <c r="F16" s="15">
        <f>F15*100/SUM(E$41:F$41)</f>
        <v>8.963056255247691</v>
      </c>
      <c r="G16" s="15"/>
      <c r="H16" s="16">
        <f>H15*100/SUM(H$41:I$41)</f>
        <v>8.645096056622851</v>
      </c>
      <c r="I16" s="15">
        <f>I15*100/SUM(H$41:I$41)</f>
        <v>5.25783619817998</v>
      </c>
      <c r="J16" s="15"/>
      <c r="K16" s="15">
        <f>K15*100/SUM(K$41:L$41)</f>
        <v>7.300275482093664</v>
      </c>
      <c r="L16" s="15">
        <f>L15*100/SUM(K$41:L$41)</f>
        <v>6.9559228650137745</v>
      </c>
      <c r="M16" s="15"/>
      <c r="N16" s="15">
        <f>N15*100/SUM(N$41:O$41)</f>
        <v>6.617915904936015</v>
      </c>
      <c r="O16" s="15">
        <f>O15*100/SUM(N$41:O$41)</f>
        <v>7.861060329067642</v>
      </c>
      <c r="P16" s="15"/>
      <c r="Q16" s="15">
        <f>Q15*100/SUM(Q$41:R$41)</f>
        <v>0</v>
      </c>
      <c r="R16" s="15">
        <f>R15*100/SUM(Q$41:R$41)</f>
        <v>0</v>
      </c>
      <c r="S16" s="15"/>
      <c r="T16" s="17">
        <f>T15*100/SUM(T$41:U$41)</f>
        <v>8.025146325601561</v>
      </c>
      <c r="U16" s="17">
        <f>U15*100/SUM(T$41:U$41)</f>
        <v>6.906568393670063</v>
      </c>
    </row>
    <row r="17" spans="1:21" ht="12.75">
      <c r="A17" s="12" t="s">
        <v>16</v>
      </c>
      <c r="B17" s="12">
        <v>648</v>
      </c>
      <c r="C17" s="12">
        <v>247</v>
      </c>
      <c r="D17" s="12"/>
      <c r="E17" s="12">
        <v>499</v>
      </c>
      <c r="F17" s="12">
        <v>617</v>
      </c>
      <c r="G17" s="12"/>
      <c r="H17" s="13">
        <v>137</v>
      </c>
      <c r="I17" s="12">
        <v>90</v>
      </c>
      <c r="J17" s="12"/>
      <c r="K17" s="12">
        <v>115</v>
      </c>
      <c r="L17" s="12">
        <v>72</v>
      </c>
      <c r="M17" s="12"/>
      <c r="N17" s="12">
        <v>186</v>
      </c>
      <c r="O17" s="12">
        <v>171</v>
      </c>
      <c r="P17" s="12"/>
      <c r="Q17" s="12">
        <v>0</v>
      </c>
      <c r="R17" s="12"/>
      <c r="S17" s="12"/>
      <c r="T17" s="14">
        <f>SUM(B17,E17,H17,K17,N17,Q17)</f>
        <v>1585</v>
      </c>
      <c r="U17" s="14">
        <f>SUM(C17,F17,I17,L17,O17,R17)</f>
        <v>1197</v>
      </c>
    </row>
    <row r="18" spans="1:21" ht="12.75">
      <c r="A18" s="12" t="s">
        <v>10</v>
      </c>
      <c r="B18" s="15">
        <f>B17*100/SUM(B$41:C$41)</f>
        <v>8.791208791208792</v>
      </c>
      <c r="C18" s="15">
        <f>C17*100/SUM(B$41:C$41)</f>
        <v>3.3509700176366843</v>
      </c>
      <c r="D18" s="15"/>
      <c r="E18" s="15">
        <f>E17*100/SUM(E$41:F$41)</f>
        <v>5.237195633921075</v>
      </c>
      <c r="F18" s="15">
        <f>F17*100/SUM(E$41:F$41)</f>
        <v>6.475650713685978</v>
      </c>
      <c r="G18" s="15"/>
      <c r="H18" s="16">
        <f>H17*100/SUM(H$41:I$41)</f>
        <v>6.9261880687563195</v>
      </c>
      <c r="I18" s="15">
        <f>I17*100/SUM(H$41:I$41)</f>
        <v>4.550050556117291</v>
      </c>
      <c r="J18" s="15"/>
      <c r="K18" s="15">
        <f>K17*100/SUM(K$41:L$41)</f>
        <v>7.920110192837465</v>
      </c>
      <c r="L18" s="15">
        <f>L17*100/SUM(K$41:L$41)</f>
        <v>4.958677685950414</v>
      </c>
      <c r="M18" s="15"/>
      <c r="N18" s="15">
        <f>N17*100/SUM(N$41:O$41)</f>
        <v>6.80073126142596</v>
      </c>
      <c r="O18" s="15">
        <f>O17*100/SUM(N$41:O$41)</f>
        <v>6.252285191956124</v>
      </c>
      <c r="P18" s="15"/>
      <c r="Q18" s="15">
        <f>Q17*100/SUM(Q$41:R$41)</f>
        <v>0</v>
      </c>
      <c r="R18" s="15">
        <f>R17*100/SUM(Q$41:R$41)</f>
        <v>0</v>
      </c>
      <c r="S18" s="15"/>
      <c r="T18" s="17">
        <f>T17*100/SUM(T$41:U$41)</f>
        <v>6.871883806633427</v>
      </c>
      <c r="U18" s="17">
        <f>U17*100/SUM(T$41:U$41)</f>
        <v>5.1896813353566005</v>
      </c>
    </row>
    <row r="19" spans="1:21" ht="12.75">
      <c r="A19" s="12" t="s">
        <v>17</v>
      </c>
      <c r="B19" s="12">
        <v>412</v>
      </c>
      <c r="C19" s="12">
        <v>152</v>
      </c>
      <c r="D19" s="12"/>
      <c r="E19" s="12">
        <v>321</v>
      </c>
      <c r="F19" s="12">
        <v>449</v>
      </c>
      <c r="G19" s="12"/>
      <c r="H19" s="13">
        <v>87</v>
      </c>
      <c r="I19" s="12">
        <v>57</v>
      </c>
      <c r="J19" s="12"/>
      <c r="K19" s="12">
        <v>95</v>
      </c>
      <c r="L19" s="12">
        <v>50</v>
      </c>
      <c r="M19" s="12"/>
      <c r="N19" s="12">
        <v>114</v>
      </c>
      <c r="O19" s="12">
        <v>135</v>
      </c>
      <c r="P19" s="12"/>
      <c r="Q19" s="12">
        <v>0</v>
      </c>
      <c r="R19" s="12">
        <v>0</v>
      </c>
      <c r="S19" s="12"/>
      <c r="T19" s="14">
        <f>SUM(B19,E19,H19,K19,N19,Q19)</f>
        <v>1029</v>
      </c>
      <c r="U19" s="14">
        <f>SUM(C19,F19,I19,L19,O19,R19)</f>
        <v>843</v>
      </c>
    </row>
    <row r="20" spans="1:21" ht="12.75">
      <c r="A20" s="12" t="s">
        <v>10</v>
      </c>
      <c r="B20" s="15">
        <f>B19*100/SUM(B$41:C$41)</f>
        <v>5.589472256138923</v>
      </c>
      <c r="C20" s="15">
        <f>C19*100/SUM(B$41:C$41)</f>
        <v>2.062135395468729</v>
      </c>
      <c r="D20" s="15"/>
      <c r="E20" s="15">
        <f>E19*100/SUM(E$41:F$41)</f>
        <v>3.3690176322418135</v>
      </c>
      <c r="F20" s="15">
        <f>F19*100/SUM(E$41:F$41)</f>
        <v>4.712426532325777</v>
      </c>
      <c r="G20" s="15"/>
      <c r="H20" s="16">
        <f>H19*100/SUM(H$41:I$41)</f>
        <v>4.398382204246714</v>
      </c>
      <c r="I20" s="15">
        <f>I19*100/SUM(H$41:I$41)</f>
        <v>2.8816986855409503</v>
      </c>
      <c r="J20" s="15"/>
      <c r="K20" s="15">
        <f>K19*100/SUM(K$41:L$41)</f>
        <v>6.542699724517906</v>
      </c>
      <c r="L20" s="15">
        <f>L19*100/SUM(K$41:L$41)</f>
        <v>3.443526170798898</v>
      </c>
      <c r="M20" s="15"/>
      <c r="N20" s="15">
        <f>N19*100/SUM(N$41:O$41)</f>
        <v>4.16819012797075</v>
      </c>
      <c r="O20" s="15">
        <f>O19*100/SUM(N$41:O$41)</f>
        <v>4.936014625228519</v>
      </c>
      <c r="P20" s="15"/>
      <c r="Q20" s="15">
        <f>Q19*100/SUM(Q$41:R$41)</f>
        <v>0</v>
      </c>
      <c r="R20" s="15">
        <f>R19*100/SUM(Q$41:R$41)</f>
        <v>0</v>
      </c>
      <c r="S20" s="15"/>
      <c r="T20" s="17">
        <f>T19*100/SUM(T$41:U$41)</f>
        <v>4.461305007587254</v>
      </c>
      <c r="U20" s="17">
        <f>U19*100/SUM(T$41:U$41)</f>
        <v>3.6548883589854757</v>
      </c>
    </row>
    <row r="21" spans="1:21" ht="12.75">
      <c r="A21" s="12" t="s">
        <v>18</v>
      </c>
      <c r="B21" s="12">
        <v>204</v>
      </c>
      <c r="C21" s="12">
        <v>89</v>
      </c>
      <c r="D21" s="12"/>
      <c r="E21" s="12">
        <v>206</v>
      </c>
      <c r="F21" s="12">
        <v>335</v>
      </c>
      <c r="G21" s="12"/>
      <c r="H21" s="13">
        <v>58</v>
      </c>
      <c r="I21" s="12">
        <v>48</v>
      </c>
      <c r="J21" s="12"/>
      <c r="K21" s="12">
        <v>96</v>
      </c>
      <c r="L21" s="12">
        <v>47</v>
      </c>
      <c r="M21" s="12"/>
      <c r="N21" s="12">
        <v>79</v>
      </c>
      <c r="O21" s="12">
        <v>86</v>
      </c>
      <c r="P21" s="12"/>
      <c r="Q21" s="12">
        <v>0</v>
      </c>
      <c r="R21" s="12">
        <v>0</v>
      </c>
      <c r="S21" s="12"/>
      <c r="T21" s="19">
        <f>SUM(B21,E21,H21,K21,N21,Q21)</f>
        <v>643</v>
      </c>
      <c r="U21" s="19">
        <f>SUM(C21,F21,I21,L21,O21,R21)</f>
        <v>605</v>
      </c>
    </row>
    <row r="22" spans="1:21" ht="12.75">
      <c r="A22" s="12" t="s">
        <v>10</v>
      </c>
      <c r="B22" s="15">
        <f>B21*100/SUM(B$41:C$41)</f>
        <v>2.7676027676027677</v>
      </c>
      <c r="C22" s="15">
        <f>C21*100/SUM(B$41:C$41)</f>
        <v>1.2074345407678742</v>
      </c>
      <c r="D22" s="15"/>
      <c r="E22" s="15">
        <f>E21*100/SUM(E$41:F$41)</f>
        <v>2.162048698572628</v>
      </c>
      <c r="F22" s="15">
        <f>F21*100/SUM(E$41:F$41)</f>
        <v>3.515952980688497</v>
      </c>
      <c r="G22" s="15"/>
      <c r="H22" s="16">
        <f>H21*100/SUM(H$41:I$41)</f>
        <v>2.9322548028311424</v>
      </c>
      <c r="I22" s="15">
        <f>I21*100/SUM(H$41:I$41)</f>
        <v>2.4266936299292214</v>
      </c>
      <c r="J22" s="15"/>
      <c r="K22" s="15">
        <f>K21*100/SUM(K$41:L$41)</f>
        <v>6.6115702479338845</v>
      </c>
      <c r="L22" s="15">
        <f>L21*100/SUM(K$41:L$41)</f>
        <v>3.236914600550964</v>
      </c>
      <c r="M22" s="15"/>
      <c r="N22" s="15">
        <f>N21*100/SUM(N$41:O$41)</f>
        <v>2.8884826325411335</v>
      </c>
      <c r="O22" s="15">
        <f>O21*100/SUM(N$41:O$41)</f>
        <v>3.1444241316270567</v>
      </c>
      <c r="P22" s="15"/>
      <c r="Q22" s="15">
        <f>Q21*100/SUM(Q$41:R$41)</f>
        <v>0</v>
      </c>
      <c r="R22" s="15">
        <f>R21*100/SUM(Q$41:R$41)</f>
        <v>0</v>
      </c>
      <c r="S22" s="15"/>
      <c r="T22" s="17">
        <f>T21*100/SUM(T$41:U$41)</f>
        <v>2.787773683069586</v>
      </c>
      <c r="U22" s="17">
        <f>U21*100/SUM(T$41:U$41)</f>
        <v>2.623021894645567</v>
      </c>
    </row>
    <row r="23" spans="1:21" ht="12.75">
      <c r="A23" s="12" t="s">
        <v>19</v>
      </c>
      <c r="B23" s="12">
        <v>78</v>
      </c>
      <c r="C23" s="12">
        <v>41</v>
      </c>
      <c r="D23" s="12"/>
      <c r="E23" s="22">
        <v>100</v>
      </c>
      <c r="F23" s="12">
        <v>206</v>
      </c>
      <c r="G23" s="12"/>
      <c r="H23" s="13">
        <v>26</v>
      </c>
      <c r="I23" s="12">
        <v>11</v>
      </c>
      <c r="J23" s="12"/>
      <c r="K23" s="12">
        <v>45</v>
      </c>
      <c r="L23" s="12">
        <v>28</v>
      </c>
      <c r="M23" s="12"/>
      <c r="N23" s="12">
        <v>49</v>
      </c>
      <c r="O23" s="12">
        <v>62</v>
      </c>
      <c r="P23" s="12"/>
      <c r="Q23" s="12">
        <v>0</v>
      </c>
      <c r="R23" s="12">
        <v>0</v>
      </c>
      <c r="S23" s="12"/>
      <c r="T23" s="19">
        <f>SUM(B23,E23,H23,K23,N23,Q23)</f>
        <v>298</v>
      </c>
      <c r="U23" s="19">
        <f>SUM(C23,F23,I23,L23,O23,R23)</f>
        <v>348</v>
      </c>
    </row>
    <row r="24" spans="1:21" ht="12.75">
      <c r="A24" s="12" t="s">
        <v>10</v>
      </c>
      <c r="B24" s="15">
        <f>B23*100/SUM(B$41:C$41)</f>
        <v>1.0582010582010581</v>
      </c>
      <c r="C24" s="15">
        <f>C23*100/SUM(B$41:C$41)</f>
        <v>0.5562338895672229</v>
      </c>
      <c r="D24" s="15"/>
      <c r="E24" s="15">
        <f>E23*100/SUM(E$41:F$41)</f>
        <v>1.0495382031905962</v>
      </c>
      <c r="F24" s="15">
        <f>F23*100/SUM(E$41:F$41)</f>
        <v>2.162048698572628</v>
      </c>
      <c r="G24" s="15"/>
      <c r="H24" s="16">
        <f>H23*100/SUM(H$41:I$41)</f>
        <v>1.314459049544995</v>
      </c>
      <c r="I24" s="15">
        <f>I23*100/SUM(H$41:I$41)</f>
        <v>0.5561172901921132</v>
      </c>
      <c r="J24" s="15"/>
      <c r="K24" s="15">
        <f>K23*100/SUM(K$41:L$41)</f>
        <v>3.0991735537190084</v>
      </c>
      <c r="L24" s="15">
        <f>L23*100/SUM(K$41:L$41)</f>
        <v>1.9283746556473829</v>
      </c>
      <c r="M24" s="15"/>
      <c r="N24" s="15">
        <f>N23*100/SUM(N$41:O$41)</f>
        <v>1.7915904936014626</v>
      </c>
      <c r="O24" s="15">
        <f>O23*100/SUM(N$41:O$41)</f>
        <v>2.26691042047532</v>
      </c>
      <c r="P24" s="15"/>
      <c r="Q24" s="15">
        <f>Q23*100/SUM(Q$41:R$41)</f>
        <v>0</v>
      </c>
      <c r="R24" s="15">
        <f>R23*100/SUM(Q$41:R$41)</f>
        <v>0</v>
      </c>
      <c r="S24" s="15"/>
      <c r="T24" s="17">
        <f>T23*100/SUM(T$41:U$41)</f>
        <v>1.2920008671146759</v>
      </c>
      <c r="U24" s="17">
        <f>U23*100/SUM(T$41:U$41)</f>
        <v>1.5087795360936485</v>
      </c>
    </row>
    <row r="25" spans="1:21" ht="12.75">
      <c r="A25" s="12" t="s">
        <v>20</v>
      </c>
      <c r="B25" s="12">
        <v>49</v>
      </c>
      <c r="C25" s="12">
        <v>13</v>
      </c>
      <c r="D25" s="12"/>
      <c r="E25" s="12">
        <v>59</v>
      </c>
      <c r="F25" s="12">
        <v>137</v>
      </c>
      <c r="G25" s="12"/>
      <c r="H25" s="13">
        <v>12</v>
      </c>
      <c r="I25" s="12">
        <v>12</v>
      </c>
      <c r="J25" s="12"/>
      <c r="K25" s="12">
        <v>36</v>
      </c>
      <c r="L25" s="12">
        <v>29</v>
      </c>
      <c r="M25" s="12"/>
      <c r="N25" s="12">
        <v>27</v>
      </c>
      <c r="O25" s="12">
        <v>52</v>
      </c>
      <c r="P25" s="12"/>
      <c r="Q25" s="12">
        <v>0</v>
      </c>
      <c r="R25" s="12">
        <v>0</v>
      </c>
      <c r="S25" s="12"/>
      <c r="T25" s="19">
        <f>SUM(B25,E25,H25,K25,N25,Q25)</f>
        <v>183</v>
      </c>
      <c r="U25" s="19">
        <f>SUM(C25,F25,I25,L25,O25,R25)</f>
        <v>243</v>
      </c>
    </row>
    <row r="26" spans="1:21" ht="12.75">
      <c r="A26" s="12" t="s">
        <v>10</v>
      </c>
      <c r="B26" s="15">
        <f>B25*100/SUM(B$41:C$41)</f>
        <v>0.6647673314339981</v>
      </c>
      <c r="C26" s="15">
        <f>C25*100/SUM(B$41:C$41)</f>
        <v>0.1763668430335097</v>
      </c>
      <c r="D26" s="15"/>
      <c r="E26" s="15">
        <f>E25*100/SUM(E$41:F$41)</f>
        <v>0.6192275398824517</v>
      </c>
      <c r="F26" s="15">
        <f>F25*100/SUM(E$41:F$41)</f>
        <v>1.4378673383711167</v>
      </c>
      <c r="G26" s="15"/>
      <c r="H26" s="16">
        <f>H25*100/SUM(H$41:I$41)</f>
        <v>0.6066734074823054</v>
      </c>
      <c r="I26" s="15">
        <f>I25*100/SUM(H$41:I$41)</f>
        <v>0.6066734074823054</v>
      </c>
      <c r="J26" s="15"/>
      <c r="K26" s="15">
        <f>K25*100/SUM(K$41:L$41)</f>
        <v>2.479338842975207</v>
      </c>
      <c r="L26" s="15">
        <f>L25*100/SUM(K$41:L$41)</f>
        <v>1.997245179063361</v>
      </c>
      <c r="M26" s="15"/>
      <c r="N26" s="15">
        <f>N25*100/SUM(N$41:O$41)</f>
        <v>0.9872029250457038</v>
      </c>
      <c r="O26" s="15">
        <f>O25*100/SUM(N$41:O$41)</f>
        <v>1.9012797074954295</v>
      </c>
      <c r="P26" s="15"/>
      <c r="Q26" s="15">
        <f>Q25*100/SUM(Q$41:R$41)</f>
        <v>0</v>
      </c>
      <c r="R26" s="15">
        <f>R25*100/SUM(Q$41:R$41)</f>
        <v>0</v>
      </c>
      <c r="S26" s="15"/>
      <c r="T26" s="17">
        <f>T25*100/SUM(T$41:U$41)</f>
        <v>0.7934099284630393</v>
      </c>
      <c r="U26" s="17">
        <f>U25*100/SUM(T$41:U$41)</f>
        <v>1.053544331237806</v>
      </c>
    </row>
    <row r="27" spans="1:21" ht="12.75">
      <c r="A27" s="12" t="s">
        <v>21</v>
      </c>
      <c r="B27" s="12">
        <v>22</v>
      </c>
      <c r="C27" s="12">
        <v>13</v>
      </c>
      <c r="D27" s="12"/>
      <c r="E27" s="12">
        <v>32</v>
      </c>
      <c r="F27" s="12">
        <v>61</v>
      </c>
      <c r="G27" s="12"/>
      <c r="H27" s="13">
        <v>6</v>
      </c>
      <c r="I27" s="12">
        <v>6</v>
      </c>
      <c r="J27" s="12"/>
      <c r="K27" s="12">
        <v>21</v>
      </c>
      <c r="L27" s="12">
        <v>15</v>
      </c>
      <c r="M27" s="12"/>
      <c r="N27" s="12">
        <v>14</v>
      </c>
      <c r="O27" s="12">
        <v>24</v>
      </c>
      <c r="P27" s="12"/>
      <c r="Q27" s="12">
        <v>0</v>
      </c>
      <c r="R27" s="12">
        <v>0</v>
      </c>
      <c r="S27" s="12"/>
      <c r="T27" s="19">
        <f>SUM(B27,E27,H27,K27,N27,Q27)</f>
        <v>95</v>
      </c>
      <c r="U27" s="19">
        <f>SUM(C27,F27,I27,L27,O27,R27)</f>
        <v>119</v>
      </c>
    </row>
    <row r="28" spans="1:21" ht="12.75">
      <c r="A28" s="12" t="s">
        <v>10</v>
      </c>
      <c r="B28" s="15">
        <f>B27*100/SUM(B$41:C$41)</f>
        <v>0.2984669651336318</v>
      </c>
      <c r="C28" s="15">
        <f>C27*100/SUM(B$41:C$41)</f>
        <v>0.1763668430335097</v>
      </c>
      <c r="D28" s="15"/>
      <c r="E28" s="15">
        <f>E27*100/SUM(E$41:F$41)</f>
        <v>0.33585222502099077</v>
      </c>
      <c r="F28" s="15">
        <f>F27*100/SUM(E$41:F$41)</f>
        <v>0.6402183039462637</v>
      </c>
      <c r="G28" s="15"/>
      <c r="H28" s="16">
        <f>H27*100/SUM(H$41:I$41)</f>
        <v>0.3033367037411527</v>
      </c>
      <c r="I28" s="15">
        <f>I27*100/SUM(H$41:I$41)</f>
        <v>0.3033367037411527</v>
      </c>
      <c r="J28" s="15"/>
      <c r="K28" s="15">
        <f>K27*100/SUM(K$41:L$41)</f>
        <v>1.4462809917355373</v>
      </c>
      <c r="L28" s="15">
        <f>L27*100/SUM(K$41:L$41)</f>
        <v>1.0330578512396693</v>
      </c>
      <c r="M28" s="15"/>
      <c r="N28" s="15">
        <f>N27*100/SUM(N$41:O$41)</f>
        <v>0.5118829981718465</v>
      </c>
      <c r="O28" s="15">
        <f>O27*100/SUM(N$41:O$41)</f>
        <v>0.8775137111517367</v>
      </c>
      <c r="P28" s="15"/>
      <c r="Q28" s="15">
        <f>Q27*100/SUM(Q$41:R$41)</f>
        <v>0</v>
      </c>
      <c r="R28" s="15">
        <f>R27*100/SUM(Q$41:R$41)</f>
        <v>0</v>
      </c>
      <c r="S28" s="15"/>
      <c r="T28" s="17">
        <f>T27*100/SUM(T$41:U$41)</f>
        <v>0.4118794710600477</v>
      </c>
      <c r="U28" s="17">
        <f>U27*100/SUM(T$41:U$41)</f>
        <v>0.5159332321699545</v>
      </c>
    </row>
    <row r="29" spans="1:21" ht="12.75">
      <c r="A29" s="12" t="s">
        <v>22</v>
      </c>
      <c r="B29" s="12">
        <v>5</v>
      </c>
      <c r="C29" s="12">
        <v>14</v>
      </c>
      <c r="D29" s="12"/>
      <c r="E29" s="12">
        <v>21</v>
      </c>
      <c r="F29" s="12">
        <v>34</v>
      </c>
      <c r="G29" s="12"/>
      <c r="H29" s="12">
        <v>2</v>
      </c>
      <c r="I29" s="12">
        <v>2</v>
      </c>
      <c r="J29" s="12"/>
      <c r="K29" s="12">
        <v>8</v>
      </c>
      <c r="L29" s="12">
        <v>12</v>
      </c>
      <c r="M29" s="12"/>
      <c r="N29" s="12">
        <v>4</v>
      </c>
      <c r="O29" s="12">
        <v>7</v>
      </c>
      <c r="P29" s="12"/>
      <c r="Q29" s="12">
        <v>0</v>
      </c>
      <c r="R29" s="12">
        <v>0</v>
      </c>
      <c r="S29" s="12"/>
      <c r="T29" s="19">
        <f>SUM(B29,E29,H29,K29,N29,Q29)</f>
        <v>40</v>
      </c>
      <c r="U29" s="19">
        <f>SUM(C29,F29,I29,L29,O29,R29)</f>
        <v>69</v>
      </c>
    </row>
    <row r="30" spans="1:21" ht="12.75">
      <c r="A30" s="12" t="s">
        <v>10</v>
      </c>
      <c r="B30" s="15">
        <f>B29*100/SUM(B$41:C$41)</f>
        <v>0.0678334011667345</v>
      </c>
      <c r="C30" s="15">
        <f>C29*100/SUM(B$41:C$41)</f>
        <v>0.1899335232668566</v>
      </c>
      <c r="D30" s="15"/>
      <c r="E30" s="15">
        <f>E29*100/SUM(E$41:F$41)</f>
        <v>0.22040302267002518</v>
      </c>
      <c r="F30" s="15">
        <f>F29*100/SUM(E$41:F$41)</f>
        <v>0.35684298908480266</v>
      </c>
      <c r="G30" s="15"/>
      <c r="H30" s="15">
        <f>H29*100/SUM(H$41:I$41)</f>
        <v>0.10111223458038422</v>
      </c>
      <c r="I30" s="15">
        <f>I29*100/SUM(H$41:I$41)</f>
        <v>0.10111223458038422</v>
      </c>
      <c r="J30" s="15"/>
      <c r="K30" s="15">
        <f>K29*100/SUM(K$41:L$41)</f>
        <v>0.5509641873278237</v>
      </c>
      <c r="L30" s="15">
        <f>L29*100/SUM(K$41:L$41)</f>
        <v>0.8264462809917356</v>
      </c>
      <c r="M30" s="15"/>
      <c r="N30" s="15">
        <f>N29*100/SUM(N$41:O$41)</f>
        <v>0.14625228519195613</v>
      </c>
      <c r="O30" s="15">
        <f>O29*100/SUM(N$41:O$41)</f>
        <v>0.25594149908592323</v>
      </c>
      <c r="P30" s="15"/>
      <c r="Q30" s="15">
        <f>Q29*100/SUM(Q$41:R$41)</f>
        <v>0</v>
      </c>
      <c r="R30" s="15">
        <f>R29*100/SUM(Q$41:R$41)</f>
        <v>0</v>
      </c>
      <c r="S30" s="15"/>
      <c r="T30" s="17">
        <f>T29*100/SUM(T$41:U$41)</f>
        <v>0.17342293518317797</v>
      </c>
      <c r="U30" s="17">
        <f>U29*100/SUM(T$41:U$41)</f>
        <v>0.299154563190982</v>
      </c>
    </row>
    <row r="31" spans="1:21" ht="12.75">
      <c r="A31" s="12" t="s">
        <v>23</v>
      </c>
      <c r="B31" s="12">
        <v>5</v>
      </c>
      <c r="C31" s="12">
        <v>10</v>
      </c>
      <c r="D31" s="12"/>
      <c r="E31" s="12">
        <v>9</v>
      </c>
      <c r="F31" s="12">
        <v>29</v>
      </c>
      <c r="G31" s="12"/>
      <c r="H31" s="12">
        <v>2</v>
      </c>
      <c r="I31" s="12">
        <v>3</v>
      </c>
      <c r="J31" s="12"/>
      <c r="K31" s="12">
        <v>9</v>
      </c>
      <c r="L31" s="12">
        <v>7</v>
      </c>
      <c r="M31" s="12"/>
      <c r="N31" s="22">
        <v>1</v>
      </c>
      <c r="O31" s="12">
        <v>7</v>
      </c>
      <c r="P31" s="12"/>
      <c r="Q31" s="12">
        <v>0</v>
      </c>
      <c r="R31" s="12">
        <v>0</v>
      </c>
      <c r="S31" s="12"/>
      <c r="T31" s="19">
        <f>SUM(B31,E31,H31,K31,N31,Q31)</f>
        <v>26</v>
      </c>
      <c r="U31" s="19">
        <f>SUM(C31,F31,I31,L31,O31,R31)</f>
        <v>56</v>
      </c>
    </row>
    <row r="32" spans="1:21" ht="12.75">
      <c r="A32" s="12" t="s">
        <v>10</v>
      </c>
      <c r="B32" s="15">
        <f>B31*100/SUM(B$41:C$41)</f>
        <v>0.0678334011667345</v>
      </c>
      <c r="C32" s="15">
        <f>C31*100/SUM(B$41:C$41)</f>
        <v>0.135666802333469</v>
      </c>
      <c r="D32" s="15"/>
      <c r="E32" s="15">
        <f>E31*100/SUM(E$41:F$41)</f>
        <v>0.09445843828715365</v>
      </c>
      <c r="F32" s="15">
        <f>F31*100/SUM(E$41:F$41)</f>
        <v>0.3043660789252729</v>
      </c>
      <c r="G32" s="15"/>
      <c r="H32" s="15">
        <f>H31*100/SUM(H$41:I$41)</f>
        <v>0.10111223458038422</v>
      </c>
      <c r="I32" s="15">
        <f>I31*100/SUM(H$41:I$41)</f>
        <v>0.15166835187057634</v>
      </c>
      <c r="J32" s="15"/>
      <c r="K32" s="15">
        <f>K31*100/SUM(K$41:L$41)</f>
        <v>0.6198347107438017</v>
      </c>
      <c r="L32" s="15">
        <f>L31*100/SUM(K$41:L$41)</f>
        <v>0.4820936639118457</v>
      </c>
      <c r="M32" s="15"/>
      <c r="N32" s="15">
        <f>N31*100/SUM(N$41:O$41)</f>
        <v>0.03656307129798903</v>
      </c>
      <c r="O32" s="15">
        <f>O31*100/SUM(N$41:O$41)</f>
        <v>0.25594149908592323</v>
      </c>
      <c r="P32" s="15"/>
      <c r="Q32" s="15">
        <f>Q31*100/SUM(Q$41:R$41)</f>
        <v>0</v>
      </c>
      <c r="R32" s="15">
        <f>R31*100/SUM(Q$41:R$41)</f>
        <v>0</v>
      </c>
      <c r="S32" s="15"/>
      <c r="T32" s="17">
        <f>T31*100/SUM(T$41:U$41)</f>
        <v>0.11272490786906568</v>
      </c>
      <c r="U32" s="17">
        <f>U31*100/SUM(T$41:U$41)</f>
        <v>0.24279210925644917</v>
      </c>
    </row>
    <row r="33" spans="1:21" ht="12.75">
      <c r="A33" s="12" t="s">
        <v>24</v>
      </c>
      <c r="B33" s="12">
        <v>1</v>
      </c>
      <c r="C33" s="12">
        <v>3</v>
      </c>
      <c r="D33" s="12"/>
      <c r="E33" s="12">
        <v>6</v>
      </c>
      <c r="F33" s="12">
        <v>8</v>
      </c>
      <c r="G33" s="12"/>
      <c r="H33" s="12">
        <v>1</v>
      </c>
      <c r="I33" s="23">
        <v>0</v>
      </c>
      <c r="J33" s="23"/>
      <c r="K33" s="12">
        <v>3</v>
      </c>
      <c r="L33" s="12">
        <v>2</v>
      </c>
      <c r="M33" s="12"/>
      <c r="N33" s="12">
        <v>2</v>
      </c>
      <c r="O33" s="12">
        <v>2</v>
      </c>
      <c r="P33" s="12"/>
      <c r="Q33" s="12">
        <v>0</v>
      </c>
      <c r="R33" s="12">
        <v>0</v>
      </c>
      <c r="S33" s="12"/>
      <c r="T33" s="19">
        <f>SUM(B33,E33,H33,K33,N33,Q33)</f>
        <v>13</v>
      </c>
      <c r="U33" s="24">
        <f>SUM(C33,F33,I33,L33,O33,R33)</f>
        <v>15</v>
      </c>
    </row>
    <row r="34" spans="1:21" ht="12.75">
      <c r="A34" s="12" t="s">
        <v>10</v>
      </c>
      <c r="B34" s="15">
        <f>B33*100/SUM(B$41:C$41)</f>
        <v>0.0135666802333469</v>
      </c>
      <c r="C34" s="15">
        <f>C33*100/SUM(B$41:C$41)</f>
        <v>0.0407000407000407</v>
      </c>
      <c r="D34" s="15"/>
      <c r="E34" s="15">
        <f>E33*100/SUM(E$41:F$41)</f>
        <v>0.06297229219143577</v>
      </c>
      <c r="F34" s="15">
        <f>F33*100/SUM(E$41:F$41)</f>
        <v>0.08396305625524769</v>
      </c>
      <c r="G34" s="15"/>
      <c r="H34" s="15">
        <f>H33*100/SUM(H$41:I$41)</f>
        <v>0.05055611729019211</v>
      </c>
      <c r="I34" s="15">
        <f>I33*100/SUM(H$41:I$41)</f>
        <v>0</v>
      </c>
      <c r="J34" s="15"/>
      <c r="K34" s="15">
        <f>K33*100/SUM(K$41:L$41)</f>
        <v>0.2066115702479339</v>
      </c>
      <c r="L34" s="15">
        <f>L33*100/SUM(K$41:L$41)</f>
        <v>0.13774104683195593</v>
      </c>
      <c r="M34" s="15"/>
      <c r="N34" s="15">
        <f>N33*100/SUM(N$41:O$41)</f>
        <v>0.07312614259597806</v>
      </c>
      <c r="O34" s="15">
        <f>O33*100/SUM(N$41:O$41)</f>
        <v>0.07312614259597806</v>
      </c>
      <c r="P34" s="15"/>
      <c r="Q34" s="15">
        <f>Q33*100/SUM(Q$41:R$41)</f>
        <v>0</v>
      </c>
      <c r="R34" s="15">
        <f>R33*100/SUM(Q$41:R$41)</f>
        <v>0</v>
      </c>
      <c r="S34" s="15"/>
      <c r="T34" s="17">
        <f>T33*100/SUM(T$41:U$41)</f>
        <v>0.05636245393453284</v>
      </c>
      <c r="U34" s="17">
        <f>U33*100/SUM(T$41:U$41)</f>
        <v>0.06503360069369174</v>
      </c>
    </row>
    <row r="35" spans="1:21" ht="12.75">
      <c r="A35" s="12" t="s">
        <v>25</v>
      </c>
      <c r="B35" s="12">
        <v>0</v>
      </c>
      <c r="C35" s="12">
        <v>0</v>
      </c>
      <c r="D35" s="12"/>
      <c r="E35" s="12">
        <v>4</v>
      </c>
      <c r="F35" s="12">
        <v>7</v>
      </c>
      <c r="G35" s="12"/>
      <c r="H35" s="12">
        <v>1</v>
      </c>
      <c r="I35" s="12">
        <v>0</v>
      </c>
      <c r="J35" s="12"/>
      <c r="K35" s="12">
        <v>2</v>
      </c>
      <c r="L35" s="12">
        <v>0</v>
      </c>
      <c r="M35" s="12"/>
      <c r="N35" s="12">
        <v>0</v>
      </c>
      <c r="O35" s="12">
        <v>0</v>
      </c>
      <c r="P35" s="12"/>
      <c r="Q35" s="12">
        <v>0</v>
      </c>
      <c r="R35" s="12">
        <v>0</v>
      </c>
      <c r="S35" s="12"/>
      <c r="T35" s="19">
        <f>SUM(B35,E35,H35,K35,N35,Q35)</f>
        <v>7</v>
      </c>
      <c r="U35" s="19">
        <f>SUM(C35,F35,I35,L35,O35,R35)</f>
        <v>7</v>
      </c>
    </row>
    <row r="36" spans="1:21" ht="12.75">
      <c r="A36" s="12" t="s">
        <v>10</v>
      </c>
      <c r="B36" s="15">
        <f>B35*100/SUM(B$41:C$41)</f>
        <v>0</v>
      </c>
      <c r="C36" s="15">
        <f>C35*100/SUM(B$41:C$41)</f>
        <v>0</v>
      </c>
      <c r="D36" s="15"/>
      <c r="E36" s="15">
        <f>E35*100/SUM(E$41:F$41)</f>
        <v>0.041981528127623846</v>
      </c>
      <c r="F36" s="15">
        <f>F35*100/SUM(E$41:F$41)</f>
        <v>0.07346767422334173</v>
      </c>
      <c r="G36" s="15"/>
      <c r="H36" s="15">
        <f>H35*100/SUM(H$41:I$41)</f>
        <v>0.05055611729019211</v>
      </c>
      <c r="I36" s="15">
        <f>I35*100/SUM(H$41:I$41)</f>
        <v>0</v>
      </c>
      <c r="J36" s="15"/>
      <c r="K36" s="15">
        <f>K35*100/SUM(K$41:L$41)</f>
        <v>0.13774104683195593</v>
      </c>
      <c r="L36" s="15">
        <f>L35*100/SUM(K$41:L$41)</f>
        <v>0</v>
      </c>
      <c r="M36" s="15"/>
      <c r="N36" s="15">
        <f>N35*100/SUM(N$41:O$41)</f>
        <v>0</v>
      </c>
      <c r="O36" s="15">
        <f>O35*100/SUM(N$41:O$41)</f>
        <v>0</v>
      </c>
      <c r="P36" s="15"/>
      <c r="Q36" s="15">
        <f>Q35*100/SUM(Q$41:R$41)</f>
        <v>0</v>
      </c>
      <c r="R36" s="15">
        <f>R35*100/SUM(Q$41:R$41)</f>
        <v>0</v>
      </c>
      <c r="S36" s="15"/>
      <c r="T36" s="17">
        <f>T35*100/SUM(T$41:U$41)</f>
        <v>0.030349013657056147</v>
      </c>
      <c r="U36" s="17">
        <f>U35*100/SUM(T$41:U$41)</f>
        <v>0.030349013657056147</v>
      </c>
    </row>
    <row r="37" spans="1:21" ht="12.75">
      <c r="A37" s="12" t="s">
        <v>26</v>
      </c>
      <c r="B37" s="12">
        <v>0</v>
      </c>
      <c r="C37" s="12">
        <v>0</v>
      </c>
      <c r="D37" s="12"/>
      <c r="E37" s="12">
        <v>0</v>
      </c>
      <c r="F37" s="12">
        <v>2</v>
      </c>
      <c r="G37" s="12"/>
      <c r="H37" s="12">
        <v>0</v>
      </c>
      <c r="I37" s="12">
        <v>0</v>
      </c>
      <c r="J37" s="12"/>
      <c r="K37" s="12">
        <v>0</v>
      </c>
      <c r="L37" s="12">
        <v>2</v>
      </c>
      <c r="M37" s="12"/>
      <c r="N37" s="12">
        <v>1</v>
      </c>
      <c r="O37" s="12">
        <v>0</v>
      </c>
      <c r="P37" s="12"/>
      <c r="Q37" s="12">
        <v>0</v>
      </c>
      <c r="R37" s="12">
        <v>0</v>
      </c>
      <c r="S37" s="12"/>
      <c r="T37" s="19">
        <f>SUM(B37,E37,H37,K37,N37,Q37)</f>
        <v>1</v>
      </c>
      <c r="U37" s="19">
        <f>SUM(C37,F37,I37,L37,O37:R37)</f>
        <v>4</v>
      </c>
    </row>
    <row r="38" spans="1:21" ht="12.75">
      <c r="A38" s="12" t="s">
        <v>10</v>
      </c>
      <c r="B38" s="15">
        <f>B37*100/SUM(B$41:C$41)</f>
        <v>0</v>
      </c>
      <c r="C38" s="15">
        <f>C37*100/SUM(B$41:C$41)</f>
        <v>0</v>
      </c>
      <c r="D38" s="15"/>
      <c r="E38" s="15">
        <f>E37*100/SUM(E$41:F$41)</f>
        <v>0</v>
      </c>
      <c r="F38" s="15">
        <f>F37*100/SUM(E$41:F$41)</f>
        <v>0.020990764063811923</v>
      </c>
      <c r="G38" s="15"/>
      <c r="H38" s="15">
        <f>H37*100/SUM(H$41:I$41)</f>
        <v>0</v>
      </c>
      <c r="I38" s="15">
        <f>I37*100/SUM(H$41:I$41)</f>
        <v>0</v>
      </c>
      <c r="J38" s="15"/>
      <c r="K38" s="15">
        <f>K37*100/SUM(K$41:L$41)</f>
        <v>0</v>
      </c>
      <c r="L38" s="15">
        <f>L37*100/SUM(K$41:L$41)</f>
        <v>0.13774104683195593</v>
      </c>
      <c r="M38" s="15"/>
      <c r="N38" s="15">
        <f>N37*100/SUM(N$41:O$41)</f>
        <v>0.03656307129798903</v>
      </c>
      <c r="O38" s="15">
        <f>O37*100/SUM(N$41:O$41)</f>
        <v>0</v>
      </c>
      <c r="P38" s="15"/>
      <c r="Q38" s="15">
        <f>Q37*100/SUM(Q$41:R$41)</f>
        <v>0</v>
      </c>
      <c r="R38" s="15">
        <f>R37*100/SUM(Q$41:R$41)</f>
        <v>0</v>
      </c>
      <c r="S38" s="15"/>
      <c r="T38" s="17">
        <f>T37*100/SUM(T$41:U$41)</f>
        <v>0.004335573379579449</v>
      </c>
      <c r="U38" s="17">
        <f>U37*100/SUM(T$41:U$41)</f>
        <v>0.017342293518317797</v>
      </c>
    </row>
    <row r="39" spans="1:21" ht="12.75">
      <c r="A39" s="12" t="s">
        <v>27</v>
      </c>
      <c r="B39" s="12">
        <v>0</v>
      </c>
      <c r="C39" s="12">
        <v>0</v>
      </c>
      <c r="D39" s="12"/>
      <c r="E39" s="12">
        <v>0</v>
      </c>
      <c r="F39" s="12">
        <v>0</v>
      </c>
      <c r="G39" s="12"/>
      <c r="H39" s="12">
        <v>1</v>
      </c>
      <c r="I39" s="23">
        <v>0</v>
      </c>
      <c r="J39" s="23"/>
      <c r="K39" s="12">
        <v>1</v>
      </c>
      <c r="L39" s="12">
        <v>2</v>
      </c>
      <c r="M39" s="12"/>
      <c r="N39" s="12">
        <v>0</v>
      </c>
      <c r="O39" s="12">
        <v>0</v>
      </c>
      <c r="P39" s="12"/>
      <c r="Q39" s="12">
        <v>0</v>
      </c>
      <c r="R39" s="12">
        <v>0</v>
      </c>
      <c r="S39" s="12"/>
      <c r="T39" s="19">
        <f>SUM(B39,E39,H39,K39,N39,Q39)</f>
        <v>2</v>
      </c>
      <c r="U39" s="24">
        <f>SUM(C39,F39,I39,L39,O39,R39)</f>
        <v>2</v>
      </c>
    </row>
    <row r="40" spans="1:21" ht="12.75">
      <c r="A40" s="12" t="s">
        <v>10</v>
      </c>
      <c r="B40" s="15">
        <f>B39*100/SUM(B$41:C$41)</f>
        <v>0</v>
      </c>
      <c r="C40" s="15">
        <f>C39*100/SUM(B$41:C$41)</f>
        <v>0</v>
      </c>
      <c r="D40" s="15"/>
      <c r="E40" s="15">
        <f>E39*100/SUM(E$41:F$41)</f>
        <v>0</v>
      </c>
      <c r="F40" s="15">
        <f>F39*100/SUM(E$41:F$41)</f>
        <v>0</v>
      </c>
      <c r="G40" s="15"/>
      <c r="H40" s="15">
        <f>H39*100/SUM(H$41:I$41)</f>
        <v>0.05055611729019211</v>
      </c>
      <c r="I40" s="15">
        <f>I39*100/SUM(H$41:I$41)</f>
        <v>0</v>
      </c>
      <c r="J40" s="15"/>
      <c r="K40" s="15">
        <f>K39*100/SUM(K$41:L$41)</f>
        <v>0.06887052341597796</v>
      </c>
      <c r="L40" s="15">
        <f>L39*100/SUM(K$41:L$41)</f>
        <v>0.13774104683195593</v>
      </c>
      <c r="M40" s="15"/>
      <c r="N40" s="15">
        <f>N39*100/SUM(N$41:O$41)</f>
        <v>0</v>
      </c>
      <c r="O40" s="15">
        <f>O39*100/SUM(N$41:O$41)</f>
        <v>0</v>
      </c>
      <c r="P40" s="15"/>
      <c r="Q40" s="15">
        <f>Q39*100/SUM(Q$41:R$41)</f>
        <v>0</v>
      </c>
      <c r="R40" s="15">
        <f>R39*100/SUM(Q$41:R$41)</f>
        <v>0</v>
      </c>
      <c r="S40" s="15"/>
      <c r="T40" s="17">
        <f>T39*100/SUM(T$41:U$41)</f>
        <v>0.008671146759158898</v>
      </c>
      <c r="U40" s="17">
        <f>U39*100/SUM(T$41:U$41)</f>
        <v>0.008671146759158898</v>
      </c>
    </row>
    <row r="41" spans="1:21" ht="12.75">
      <c r="A41" s="19" t="s">
        <v>5</v>
      </c>
      <c r="B41" s="14">
        <f>SUM(B5,B7,B9,B11,B13,B15,B17,B19,B21,B23,B25,B27,B29,B31,B33,B35,B37,B39)</f>
        <v>4532</v>
      </c>
      <c r="C41" s="14">
        <f aca="true" t="shared" si="0" ref="C41:U41">SUM(C5,C7,C9,C11,C13,C15,C17,C19,C21,C23,C25,C27,C29,C31,C33,C35,C37,C39)</f>
        <v>2839</v>
      </c>
      <c r="D41" s="14">
        <f t="shared" si="0"/>
        <v>0</v>
      </c>
      <c r="E41" s="14">
        <f t="shared" si="0"/>
        <v>4096</v>
      </c>
      <c r="F41" s="14">
        <f t="shared" si="0"/>
        <v>5432</v>
      </c>
      <c r="G41" s="14">
        <f t="shared" si="0"/>
        <v>0</v>
      </c>
      <c r="H41" s="14">
        <f t="shared" si="0"/>
        <v>1159</v>
      </c>
      <c r="I41" s="14">
        <f t="shared" si="0"/>
        <v>819</v>
      </c>
      <c r="J41" s="14">
        <f t="shared" si="0"/>
        <v>0</v>
      </c>
      <c r="K41" s="14">
        <f t="shared" si="0"/>
        <v>803</v>
      </c>
      <c r="L41" s="14">
        <f t="shared" si="0"/>
        <v>649</v>
      </c>
      <c r="M41" s="14">
        <f t="shared" si="0"/>
        <v>0</v>
      </c>
      <c r="N41" s="14">
        <f t="shared" si="0"/>
        <v>1248</v>
      </c>
      <c r="O41" s="14">
        <f t="shared" si="0"/>
        <v>1487</v>
      </c>
      <c r="P41" s="14">
        <f t="shared" si="0"/>
        <v>0</v>
      </c>
      <c r="Q41" s="14">
        <f>SUM(Q5,Q7,Q9,Q11,Q13,Q15,Q17,Q19,Q21,Q23,Q25,Q27,Q29,Q31,Q33,Q35,Q37,Q39)</f>
        <v>0</v>
      </c>
      <c r="R41" s="14">
        <f>SUM(R5,R7,R9,R11,R13,R15,R17,R19,R21,R23,R25,R27,R29,R31,R33,R35,R37,R39)</f>
        <v>1</v>
      </c>
      <c r="S41" s="14">
        <f>SUM(S5,S7,S9,S11,S13,S15,S17,S19,S21,S23,S25,S27,S29,S31,S33,S35,S37,S39)</f>
        <v>0</v>
      </c>
      <c r="T41" s="14">
        <f t="shared" si="0"/>
        <v>11838</v>
      </c>
      <c r="U41" s="14">
        <f t="shared" si="0"/>
        <v>11227</v>
      </c>
    </row>
    <row r="42" spans="1:21" ht="13.5" thickBot="1">
      <c r="A42" s="7" t="s">
        <v>10</v>
      </c>
      <c r="B42" s="8">
        <f>B41*100/(SUM(B41:C41))</f>
        <v>61.48419481752815</v>
      </c>
      <c r="C42" s="8">
        <f>C41*100/(SUM(B41:C41))</f>
        <v>38.51580518247185</v>
      </c>
      <c r="D42" s="8"/>
      <c r="E42" s="8">
        <f>E41*100/(SUM(E41:F41))</f>
        <v>42.98908480268682</v>
      </c>
      <c r="F42" s="8">
        <f>F41*100/(SUM(E41:F41))</f>
        <v>57.01091519731318</v>
      </c>
      <c r="G42" s="8"/>
      <c r="H42" s="8">
        <f>H41*100/(SUM(H41:I41))</f>
        <v>58.59453993933266</v>
      </c>
      <c r="I42" s="8">
        <f>I41*100/(SUM(H41:I41))</f>
        <v>41.40546006066734</v>
      </c>
      <c r="J42" s="8"/>
      <c r="K42" s="8">
        <f>K41*100/(SUM(K41:L41))</f>
        <v>55.303030303030305</v>
      </c>
      <c r="L42" s="8">
        <f>L41*100/(SUM(K41:L41))</f>
        <v>44.696969696969695</v>
      </c>
      <c r="M42" s="8"/>
      <c r="N42" s="8">
        <f>N41*100/(SUM(N41:O41))</f>
        <v>45.63071297989031</v>
      </c>
      <c r="O42" s="8">
        <f>O41*100/(SUM(N41:O41))</f>
        <v>54.36928702010969</v>
      </c>
      <c r="P42" s="8"/>
      <c r="Q42" s="8">
        <f>Q41*100/(SUM(Q41:R41))</f>
        <v>0</v>
      </c>
      <c r="R42" s="8">
        <f>R41*100/(SUM(Q41:R41))</f>
        <v>100</v>
      </c>
      <c r="S42" s="8"/>
      <c r="T42" s="8">
        <f>T41*100/(SUM(T41:U41))</f>
        <v>51.32451766746152</v>
      </c>
      <c r="U42" s="8">
        <f>U41*100/(SUM(T41:U41))</f>
        <v>48.67548233253848</v>
      </c>
    </row>
    <row r="43" spans="1:16" ht="12.75">
      <c r="A43" s="5" t="s">
        <v>29</v>
      </c>
      <c r="O43" s="9"/>
      <c r="P43" s="9"/>
    </row>
    <row r="44" ht="12.75">
      <c r="A44" s="5"/>
    </row>
    <row r="45" spans="2:21" ht="12.7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10"/>
    </row>
    <row r="49" ht="12.75">
      <c r="N49" s="6"/>
    </row>
    <row r="50" ht="12.75">
      <c r="N50" s="6"/>
    </row>
    <row r="51" ht="12.75">
      <c r="N51" s="6"/>
    </row>
  </sheetData>
  <mergeCells count="7">
    <mergeCell ref="N3:O3"/>
    <mergeCell ref="Q3:R3"/>
    <mergeCell ref="T3:U3"/>
    <mergeCell ref="B3:C3"/>
    <mergeCell ref="E3:F3"/>
    <mergeCell ref="H3:I3"/>
    <mergeCell ref="K3:L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roroca</cp:lastModifiedBy>
  <cp:lastPrinted>2014-04-15T10:51:12Z</cp:lastPrinted>
  <dcterms:created xsi:type="dcterms:W3CDTF">2007-11-19T16:58:14Z</dcterms:created>
  <dcterms:modified xsi:type="dcterms:W3CDTF">2014-07-22T12:25:17Z</dcterms:modified>
  <cp:category/>
  <cp:version/>
  <cp:contentType/>
  <cp:contentStatus/>
</cp:coreProperties>
</file>