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4500" activeTab="0"/>
  </bookViews>
  <sheets>
    <sheet name="03.11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<sst xmlns="http://schemas.openxmlformats.org/spreadsheetml/2006/main" count="27" uniqueCount="11">
  <si>
    <t>Lleus</t>
  </si>
  <si>
    <t>Greus</t>
  </si>
  <si>
    <t>Mortals</t>
  </si>
  <si>
    <t>Total</t>
  </si>
  <si>
    <t>%</t>
  </si>
  <si>
    <t>1. Es comptabilitzen els accidents amb baixa laboral.</t>
  </si>
  <si>
    <t>Font: Generalitat de Catalunya. Departament d'Empresa i Ocupació. Observatori del Treball.</t>
  </si>
  <si>
    <t>Nombre</t>
  </si>
  <si>
    <r>
      <t>03.11.02 Sinistralitat laboral</t>
    </r>
    <r>
      <rPr>
        <b/>
        <vertAlign val="superscript"/>
        <sz val="12"/>
        <rFont val="Arial"/>
        <family val="2"/>
      </rPr>
      <t>1</t>
    </r>
  </si>
  <si>
    <t>Tipus de gravetat. Província de Barcelona. 2006-2014</t>
  </si>
  <si>
    <r>
      <t>D</t>
    </r>
    <r>
      <rPr>
        <b/>
        <sz val="8"/>
        <color indexed="9"/>
        <rFont val="Arial"/>
        <family val="0"/>
      </rPr>
      <t>% 13-14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</si>
</sst>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000"/>
  </numFmts>
  <fonts count="10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Symbol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2" fontId="5" fillId="0" borderId="0" xfId="0" applyNumberFormat="1" applyFont="1" applyAlignment="1">
      <alignment/>
    </xf>
    <xf numFmtId="2" fontId="6" fillId="0" borderId="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9" fillId="0" borderId="0" xfId="0" applyFont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18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6.57421875" style="0" customWidth="1"/>
    <col min="3" max="3" width="5.28125" style="0" customWidth="1"/>
    <col min="4" max="4" width="0.2890625" style="0" customWidth="1"/>
    <col min="5" max="5" width="6.57421875" style="0" customWidth="1"/>
    <col min="6" max="6" width="5.28125" style="0" customWidth="1"/>
    <col min="7" max="7" width="0.2890625" style="0" customWidth="1"/>
    <col min="8" max="8" width="6.57421875" style="0" customWidth="1"/>
    <col min="9" max="9" width="5.28125" style="0" customWidth="1"/>
    <col min="10" max="10" width="0.2890625" style="0" customWidth="1"/>
    <col min="11" max="11" width="6.57421875" style="0" customWidth="1"/>
    <col min="12" max="12" width="5.28125" style="0" customWidth="1"/>
    <col min="13" max="13" width="0.2890625" style="0" customWidth="1"/>
    <col min="14" max="14" width="6.57421875" style="0" customWidth="1"/>
    <col min="15" max="15" width="5.28125" style="0" customWidth="1"/>
    <col min="16" max="16" width="0.2890625" style="0" customWidth="1"/>
    <col min="17" max="17" width="6.57421875" style="0" customWidth="1"/>
    <col min="18" max="18" width="5.28125" style="0" customWidth="1"/>
    <col min="19" max="19" width="0.2890625" style="0" customWidth="1"/>
    <col min="20" max="20" width="7.28125" style="0" bestFit="1" customWidth="1"/>
    <col min="21" max="21" width="5.7109375" style="0" bestFit="1" customWidth="1"/>
    <col min="22" max="22" width="0.42578125" style="0" customWidth="1"/>
    <col min="23" max="23" width="7.28125" style="0" bestFit="1" customWidth="1"/>
    <col min="24" max="24" width="5.7109375" style="0" customWidth="1"/>
    <col min="25" max="25" width="0.42578125" style="0" customWidth="1"/>
    <col min="26" max="26" width="7.28125" style="0" bestFit="1" customWidth="1"/>
    <col min="27" max="27" width="5.7109375" style="0" customWidth="1"/>
    <col min="28" max="28" width="8.28125" style="0" bestFit="1" customWidth="1"/>
    <col min="29" max="16384" width="9.140625" style="0" customWidth="1"/>
  </cols>
  <sheetData>
    <row r="1" ht="18.75">
      <c r="A1" s="1" t="s">
        <v>8</v>
      </c>
    </row>
    <row r="2" ht="15">
      <c r="A2" s="2" t="s">
        <v>9</v>
      </c>
    </row>
    <row r="3" spans="1:28" ht="12.75">
      <c r="A3" s="3"/>
      <c r="B3" s="17"/>
      <c r="C3" s="18">
        <v>2006</v>
      </c>
      <c r="D3" s="16"/>
      <c r="E3" s="17"/>
      <c r="F3" s="18">
        <v>2007</v>
      </c>
      <c r="G3" s="16"/>
      <c r="H3" s="17"/>
      <c r="I3" s="18">
        <v>2008</v>
      </c>
      <c r="J3" s="16"/>
      <c r="K3" s="17"/>
      <c r="L3" s="18">
        <v>2009</v>
      </c>
      <c r="M3" s="16"/>
      <c r="N3" s="17"/>
      <c r="O3" s="18">
        <v>2010</v>
      </c>
      <c r="P3" s="9"/>
      <c r="Q3" s="17"/>
      <c r="R3" s="18">
        <v>2011</v>
      </c>
      <c r="S3" s="9"/>
      <c r="T3" s="17"/>
      <c r="U3" s="18">
        <v>2012</v>
      </c>
      <c r="V3" s="19"/>
      <c r="W3" s="17"/>
      <c r="X3" s="18">
        <v>2013</v>
      </c>
      <c r="Y3" s="19"/>
      <c r="Z3" s="17"/>
      <c r="AA3" s="18">
        <v>2014</v>
      </c>
      <c r="AB3" s="8"/>
    </row>
    <row r="4" spans="1:28" ht="12.75">
      <c r="A4" s="3"/>
      <c r="B4" s="3" t="s">
        <v>7</v>
      </c>
      <c r="C4" s="9" t="s">
        <v>4</v>
      </c>
      <c r="D4" s="9"/>
      <c r="E4" s="3" t="s">
        <v>7</v>
      </c>
      <c r="F4" s="9" t="s">
        <v>4</v>
      </c>
      <c r="G4" s="9"/>
      <c r="H4" s="3" t="s">
        <v>7</v>
      </c>
      <c r="I4" s="9" t="s">
        <v>4</v>
      </c>
      <c r="J4" s="9"/>
      <c r="K4" s="3" t="s">
        <v>7</v>
      </c>
      <c r="L4" s="9" t="s">
        <v>4</v>
      </c>
      <c r="M4" s="9"/>
      <c r="N4" s="3" t="s">
        <v>7</v>
      </c>
      <c r="O4" s="9" t="s">
        <v>4</v>
      </c>
      <c r="P4" s="9"/>
      <c r="Q4" s="3" t="s">
        <v>7</v>
      </c>
      <c r="R4" s="9" t="s">
        <v>4</v>
      </c>
      <c r="S4" s="9"/>
      <c r="T4" s="3" t="s">
        <v>7</v>
      </c>
      <c r="U4" s="9" t="s">
        <v>4</v>
      </c>
      <c r="V4" s="19"/>
      <c r="W4" s="3" t="s">
        <v>7</v>
      </c>
      <c r="X4" s="9" t="s">
        <v>4</v>
      </c>
      <c r="Y4" s="19"/>
      <c r="Z4" s="3" t="s">
        <v>7</v>
      </c>
      <c r="AA4" s="9" t="s">
        <v>4</v>
      </c>
      <c r="AB4" s="10" t="s">
        <v>10</v>
      </c>
    </row>
    <row r="5" spans="1:28" ht="12.75">
      <c r="A5" s="5" t="s">
        <v>0</v>
      </c>
      <c r="B5" s="4">
        <v>120555</v>
      </c>
      <c r="C5" s="11">
        <f>+(B5/$B$8)*100</f>
        <v>99.20507566593429</v>
      </c>
      <c r="D5" s="5"/>
      <c r="E5" s="4">
        <v>119037</v>
      </c>
      <c r="F5" s="11">
        <f>+(E5/$E$8)*100</f>
        <v>99.20659393777763</v>
      </c>
      <c r="G5" s="5"/>
      <c r="H5" s="4">
        <v>109997</v>
      </c>
      <c r="I5" s="11">
        <f>+(H5/$H$8)*100</f>
        <v>99.171445057521</v>
      </c>
      <c r="J5" s="5"/>
      <c r="K5" s="13">
        <v>84839</v>
      </c>
      <c r="L5" s="11">
        <f>+(K5/$K$8)*100</f>
        <v>99.25360038372895</v>
      </c>
      <c r="M5" s="5"/>
      <c r="N5" s="15">
        <v>78725</v>
      </c>
      <c r="O5" s="5">
        <f>+(N5/$N$8)*100</f>
        <v>99.24987392839132</v>
      </c>
      <c r="P5" s="5"/>
      <c r="Q5" s="15">
        <v>68908</v>
      </c>
      <c r="R5" s="5">
        <f>Q5*100/$Q$8</f>
        <v>99.23958753384412</v>
      </c>
      <c r="S5" s="5"/>
      <c r="T5" s="15">
        <v>54289</v>
      </c>
      <c r="U5" s="23">
        <f>(T5/$T$8)*100</f>
        <v>99.15617979580281</v>
      </c>
      <c r="W5" s="15">
        <v>53579</v>
      </c>
      <c r="X5" s="23">
        <f>+(W5/$W$8)*100</f>
        <v>99.25713227121156</v>
      </c>
      <c r="Z5" s="15">
        <v>56909</v>
      </c>
      <c r="AA5" s="23">
        <f>+(Z5/$Z$8)*100</f>
        <v>99.35403900207756</v>
      </c>
      <c r="AB5" s="11">
        <f>+((Z5-W5)/W5)*100</f>
        <v>6.215121596147744</v>
      </c>
    </row>
    <row r="6" spans="1:28" ht="12.75">
      <c r="A6" s="5" t="s">
        <v>1</v>
      </c>
      <c r="B6" s="4">
        <v>860</v>
      </c>
      <c r="C6" s="11">
        <f>+(B6/$B$8)*100</f>
        <v>0.7076966121081953</v>
      </c>
      <c r="D6" s="5"/>
      <c r="E6" s="4">
        <v>886</v>
      </c>
      <c r="F6" s="11">
        <f>+(E6/$E$8)*100</f>
        <v>0.7384010200935085</v>
      </c>
      <c r="G6" s="5"/>
      <c r="H6" s="4">
        <v>849</v>
      </c>
      <c r="I6" s="11">
        <f>+(H6/$H$8)*100</f>
        <v>0.7654441198744996</v>
      </c>
      <c r="J6" s="5"/>
      <c r="K6" s="13">
        <v>566</v>
      </c>
      <c r="L6" s="11">
        <f>+(K6/$K$8)*100</f>
        <v>0.6621664307357534</v>
      </c>
      <c r="M6" s="5"/>
      <c r="N6" s="15">
        <v>557</v>
      </c>
      <c r="O6" s="11">
        <f>+(N6/$N$8)*100</f>
        <v>0.7022188603126576</v>
      </c>
      <c r="P6" s="5"/>
      <c r="Q6" s="15">
        <v>482</v>
      </c>
      <c r="R6" s="5">
        <f>Q6*100/$Q$8</f>
        <v>0.6941644103923037</v>
      </c>
      <c r="S6" s="5"/>
      <c r="T6" s="15">
        <v>413</v>
      </c>
      <c r="U6" s="23">
        <f>(T6/$T$8)*100</f>
        <v>0.754324121933846</v>
      </c>
      <c r="W6" s="15">
        <v>367</v>
      </c>
      <c r="X6" s="23">
        <f>+(W6/$W$8)*100</f>
        <v>0.6798814375694702</v>
      </c>
      <c r="Z6" s="15">
        <v>332</v>
      </c>
      <c r="AA6" s="23">
        <f>+(Z6/$Z$8)*100</f>
        <v>0.5796190575952792</v>
      </c>
      <c r="AB6" s="11">
        <f>+((Z6-W6)/W6)*100</f>
        <v>-9.536784741144414</v>
      </c>
    </row>
    <row r="7" spans="1:28" ht="12.75">
      <c r="A7" s="5" t="s">
        <v>2</v>
      </c>
      <c r="B7" s="4">
        <v>106</v>
      </c>
      <c r="C7" s="11">
        <f>+(B7/$B$8)*100</f>
        <v>0.08722772195752175</v>
      </c>
      <c r="D7" s="5"/>
      <c r="E7" s="4">
        <v>66</v>
      </c>
      <c r="F7" s="11">
        <f>+(E7/$E$8)*100</f>
        <v>0.05500504212886181</v>
      </c>
      <c r="G7" s="5"/>
      <c r="H7" s="4">
        <v>70</v>
      </c>
      <c r="I7" s="11">
        <f>+(H7/$H$8)*100</f>
        <v>0.0631108226044935</v>
      </c>
      <c r="J7" s="5"/>
      <c r="K7" s="13">
        <v>72</v>
      </c>
      <c r="L7" s="11">
        <f>+(K7/$K$8)*100</f>
        <v>0.0842331855352902</v>
      </c>
      <c r="M7" s="5"/>
      <c r="N7" s="15">
        <v>38</v>
      </c>
      <c r="O7" s="11">
        <f>+(N7/$N$8)*100</f>
        <v>0.04790721129601614</v>
      </c>
      <c r="P7" s="5"/>
      <c r="Q7" s="15">
        <v>46</v>
      </c>
      <c r="R7" s="5">
        <f>Q7*100/$Q$8</f>
        <v>0.06624805576358085</v>
      </c>
      <c r="S7" s="5"/>
      <c r="T7" s="15">
        <v>49</v>
      </c>
      <c r="U7" s="23">
        <f>(T7/$T$8)*100</f>
        <v>0.08949608226333766</v>
      </c>
      <c r="W7" s="15">
        <v>34</v>
      </c>
      <c r="X7" s="23">
        <f>+(W7/$W$8)*100</f>
        <v>0.06298629121897</v>
      </c>
      <c r="Z7" s="15">
        <v>38</v>
      </c>
      <c r="AA7" s="23">
        <f>+(Z7/$Z$8)*100</f>
        <v>0.06634194032717051</v>
      </c>
      <c r="AB7" s="11">
        <f>+((Z7-W7)/W7)*100</f>
        <v>11.76470588235294</v>
      </c>
    </row>
    <row r="8" spans="1:28" s="20" customFormat="1" ht="13.5" thickBot="1">
      <c r="A8" s="6" t="s">
        <v>3</v>
      </c>
      <c r="B8" s="7">
        <f>SUM(B5:B7)</f>
        <v>121521</v>
      </c>
      <c r="C8" s="6">
        <f aca="true" t="shared" si="0" ref="C8:M8">SUM(C5:C7)</f>
        <v>100</v>
      </c>
      <c r="D8" s="6">
        <f t="shared" si="0"/>
        <v>0</v>
      </c>
      <c r="E8" s="7">
        <f t="shared" si="0"/>
        <v>119989</v>
      </c>
      <c r="F8" s="6">
        <f t="shared" si="0"/>
        <v>100</v>
      </c>
      <c r="G8" s="6">
        <f t="shared" si="0"/>
        <v>0</v>
      </c>
      <c r="H8" s="7">
        <f>SUM(H5:H7)</f>
        <v>110916</v>
      </c>
      <c r="I8" s="6">
        <f>+(H8/$H$8)*100</f>
        <v>100</v>
      </c>
      <c r="J8" s="6">
        <f t="shared" si="0"/>
        <v>0</v>
      </c>
      <c r="K8" s="7">
        <f>SUM(K5:K7)</f>
        <v>85477</v>
      </c>
      <c r="L8" s="6">
        <f>+(K8/$K$8)*100</f>
        <v>100</v>
      </c>
      <c r="M8" s="6">
        <f t="shared" si="0"/>
        <v>0</v>
      </c>
      <c r="N8" s="14">
        <f>SUM(N5:N7)</f>
        <v>79320</v>
      </c>
      <c r="O8" s="6">
        <f>+(N8/$N$8)*100</f>
        <v>100</v>
      </c>
      <c r="P8" s="6"/>
      <c r="Q8" s="14">
        <f>SUM(Q5:Q7)</f>
        <v>69436</v>
      </c>
      <c r="R8" s="6">
        <f>Q8*100/$Q$8</f>
        <v>100</v>
      </c>
      <c r="S8" s="6"/>
      <c r="T8" s="21">
        <v>54751</v>
      </c>
      <c r="U8" s="6">
        <f>(T8/$T$8)*100</f>
        <v>100</v>
      </c>
      <c r="V8" s="22"/>
      <c r="W8" s="21">
        <f>+SUM(W5:W7)</f>
        <v>53980</v>
      </c>
      <c r="X8" s="6">
        <f>(W8/$W$8)*100</f>
        <v>100</v>
      </c>
      <c r="Y8" s="22"/>
      <c r="Z8" s="21">
        <f>+SUM(Z5:Z7)</f>
        <v>57279</v>
      </c>
      <c r="AA8" s="6">
        <f>(Z8/$Z$8)*100</f>
        <v>100</v>
      </c>
      <c r="AB8" s="12">
        <f>+((Z8-W8)/W8)*100</f>
        <v>6.111522786217118</v>
      </c>
    </row>
    <row r="9" ht="12.75">
      <c r="A9" s="5" t="s">
        <v>6</v>
      </c>
    </row>
    <row r="10" ht="12.75">
      <c r="A10" s="5" t="s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2010-06-02T11:06:55Z</cp:lastPrinted>
  <dcterms:created xsi:type="dcterms:W3CDTF">1996-11-27T10:00:04Z</dcterms:created>
  <dcterms:modified xsi:type="dcterms:W3CDTF">2015-05-07T11:02:58Z</dcterms:modified>
  <cp:category/>
  <cp:version/>
  <cp:contentType/>
  <cp:contentStatus/>
</cp:coreProperties>
</file>