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390" windowHeight="4515" activeTab="0"/>
  </bookViews>
  <sheets>
    <sheet name="02.03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<sst xmlns="http://schemas.openxmlformats.org/spreadsheetml/2006/main" count="83" uniqueCount="29">
  <si>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02.03.03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</si>
  <si>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</si>
  <si>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</si>
  <si>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</si>
  <si>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</si>
  <si>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</si>
  <si>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</si>
  <si>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</si>
  <si>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</si>
  <si>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</si>
  <si>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</si>
  <si>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</si>
  <si>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</si>
  <si>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</si>
  <si>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</si>
  <si>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</si>
  <si>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</si>
  <si>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</si>
  <si>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</si>
  <si>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</si>
  <si>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</si>
  <si>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</si>
  <si>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</si>
  <si>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</si>
  <si>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</si>
  <si>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</si>
  <si>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</si>
  <si>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</si>
  <si>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Districte 2. Grups quinquennals. 2014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</si>
</sst>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b/>
      <sz val="9.25"/>
      <name val="Arial"/>
      <family val="2"/>
    </font>
    <font>
      <sz val="9.25"/>
      <name val="Arial"/>
      <family val="2"/>
    </font>
    <font>
      <sz val="11.5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9" fontId="17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21" applyNumberFormat="1" applyFont="1" applyFill="1" applyBorder="1" applyAlignment="1">
      <alignment horizontal="right" wrapText="1"/>
      <protection/>
    </xf>
    <xf numFmtId="3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9" fillId="0" borderId="0" xfId="22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
Districte 2. 2014</a:t>
            </a:r>
          </a:p>
        </c:rich>
      </c:tx>
      <c:layout>
        <c:manualLayout>
          <c:xMode val="factor"/>
          <c:yMode val="factor"/>
          <c:x val="0.02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125"/>
          <c:w val="0.909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'02.03.03'!$S$4:$S$24</c:f>
              <c:strCache/>
            </c:strRef>
          </c:cat>
          <c:val>
            <c:numRef>
              <c:f>'02.03.03'!$V$4:$V$24</c:f>
              <c:numCache/>
            </c:numRef>
          </c:val>
        </c:ser>
        <c:overlap val="100"/>
        <c:gapWidth val="30"/>
        <c:axId val="16118280"/>
        <c:axId val="10846793"/>
      </c:barChart>
      <c:catAx>
        <c:axId val="16118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1828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33400" y="3171825"/>
        <a:ext cx="50482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9525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714875" y="46386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266700</xdr:colOff>
      <xdr:row>28</xdr:row>
      <xdr:rowOff>0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57325" y="462915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7.28125" style="0" customWidth="1"/>
    <col min="13" max="13" width="4.421875" style="0" customWidth="1"/>
    <col min="14" max="14" width="5.42187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9.57421875" style="0" customWidth="1"/>
  </cols>
  <sheetData>
    <row r="1" spans="1:41" ht="15.75">
      <c r="A1" s="1" t="s">
        <v>0</v>
      </c>
      <c r="R1" s="2"/>
      <c r="T1" s="3"/>
      <c r="U1" s="3"/>
      <c r="V1" s="4"/>
      <c r="W1" s="4"/>
      <c r="X1" s="3"/>
      <c r="Y1" s="3"/>
      <c r="Z1" s="3"/>
      <c r="AA1" s="3"/>
      <c r="AB1" s="3"/>
      <c r="AC1" s="3"/>
      <c r="AD1" s="3"/>
      <c r="AE1" s="5"/>
      <c r="AF1" s="3"/>
      <c r="AG1" s="3"/>
      <c r="AH1" s="3"/>
      <c r="AI1" s="3"/>
      <c r="AJ1" s="3"/>
      <c r="AK1" s="6"/>
      <c r="AL1" s="7"/>
      <c r="AM1" s="8"/>
      <c r="AN1" s="6"/>
      <c r="AO1" s="6"/>
    </row>
    <row r="2" spans="1:41" ht="15">
      <c r="A2" s="9" t="s">
        <v>28</v>
      </c>
      <c r="R2" s="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12.75">
      <c r="A3" s="11" t="s">
        <v>1</v>
      </c>
      <c r="B3" s="12" t="s">
        <v>2</v>
      </c>
      <c r="C3" s="12" t="s">
        <v>3</v>
      </c>
      <c r="D3" s="13" t="s">
        <v>4</v>
      </c>
      <c r="E3" s="13" t="s">
        <v>3</v>
      </c>
      <c r="F3" s="13" t="s">
        <v>5</v>
      </c>
      <c r="G3" s="13" t="s">
        <v>3</v>
      </c>
      <c r="H3" s="12" t="s">
        <v>6</v>
      </c>
      <c r="I3" s="12" t="s">
        <v>3</v>
      </c>
      <c r="J3" s="12" t="s">
        <v>7</v>
      </c>
      <c r="K3" s="12" t="s">
        <v>3</v>
      </c>
      <c r="L3" s="12" t="s">
        <v>8</v>
      </c>
      <c r="M3" s="12" t="s">
        <v>3</v>
      </c>
      <c r="N3" s="12" t="s">
        <v>9</v>
      </c>
      <c r="O3" s="12" t="s">
        <v>3</v>
      </c>
      <c r="P3" s="12" t="s">
        <v>10</v>
      </c>
      <c r="Q3" s="12" t="s">
        <v>3</v>
      </c>
      <c r="R3" s="14"/>
      <c r="S3" s="37"/>
      <c r="T3" s="37" t="s">
        <v>11</v>
      </c>
      <c r="U3" s="37" t="s">
        <v>11</v>
      </c>
      <c r="V3" s="37" t="s">
        <v>12</v>
      </c>
      <c r="W3" s="3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23" ht="12.75">
      <c r="A4" s="15" t="s">
        <v>11</v>
      </c>
      <c r="B4" s="46">
        <v>655</v>
      </c>
      <c r="C4" s="10">
        <f>B4*100/$L$16</f>
        <v>2.6975824718916024</v>
      </c>
      <c r="D4" s="46">
        <v>666</v>
      </c>
      <c r="E4" s="10">
        <f>D4*100/$L$16</f>
        <v>2.7428853836332934</v>
      </c>
      <c r="F4" s="46">
        <v>602</v>
      </c>
      <c r="G4" s="10">
        <f>F4*100/$L$16</f>
        <v>2.4793048062270913</v>
      </c>
      <c r="H4" s="46">
        <v>592</v>
      </c>
      <c r="I4" s="10">
        <f>H4*100/$L$16</f>
        <v>2.438120341007372</v>
      </c>
      <c r="J4" s="46">
        <v>620</v>
      </c>
      <c r="K4" s="10">
        <f>J4*100/$L$16</f>
        <v>2.5534368436225856</v>
      </c>
      <c r="L4" s="46">
        <v>677</v>
      </c>
      <c r="M4" s="10">
        <f>L4*100/$L$16</f>
        <v>2.7881882953749844</v>
      </c>
      <c r="N4" s="46">
        <v>832</v>
      </c>
      <c r="O4" s="10">
        <f>N4*100/$L$16</f>
        <v>3.426547506280631</v>
      </c>
      <c r="P4" s="46">
        <v>1023</v>
      </c>
      <c r="Q4" s="10">
        <f>P4*100/$L$16</f>
        <v>4.213170791977266</v>
      </c>
      <c r="R4" s="10"/>
      <c r="S4" s="39" t="s">
        <v>2</v>
      </c>
      <c r="T4" s="40">
        <f>C4</f>
        <v>2.6975824718916024</v>
      </c>
      <c r="U4" s="40">
        <f aca="true" t="shared" si="0" ref="U4:U24">-T4</f>
        <v>-2.6975824718916024</v>
      </c>
      <c r="V4" s="40">
        <f>C5</f>
        <v>2.578147522754417</v>
      </c>
      <c r="W4" s="37"/>
    </row>
    <row r="5" spans="1:23" ht="12.75">
      <c r="A5" s="16" t="s">
        <v>12</v>
      </c>
      <c r="B5" s="46">
        <v>626</v>
      </c>
      <c r="C5" s="10">
        <f>B5*100/$L$16</f>
        <v>2.578147522754417</v>
      </c>
      <c r="D5" s="46">
        <v>614</v>
      </c>
      <c r="E5" s="10">
        <f>D5*100/$L$16</f>
        <v>2.528726164490754</v>
      </c>
      <c r="F5" s="46">
        <v>588</v>
      </c>
      <c r="G5" s="10">
        <f>F5*100/$L$16</f>
        <v>2.4216465549194846</v>
      </c>
      <c r="H5" s="46">
        <v>542</v>
      </c>
      <c r="I5" s="10">
        <f>H5*100/$L$16</f>
        <v>2.2321980149087763</v>
      </c>
      <c r="J5" s="46">
        <v>623</v>
      </c>
      <c r="K5" s="10">
        <f>J5*100/$L$16</f>
        <v>2.5657921831885013</v>
      </c>
      <c r="L5" s="46">
        <v>688</v>
      </c>
      <c r="M5" s="10">
        <f>L5*100/$L$16</f>
        <v>2.833491207116676</v>
      </c>
      <c r="N5" s="46">
        <v>858</v>
      </c>
      <c r="O5" s="10">
        <f>N5*100/$L$16</f>
        <v>3.5336271158519006</v>
      </c>
      <c r="P5" s="46">
        <v>893</v>
      </c>
      <c r="Q5" s="10">
        <f>P5*100/$L$16</f>
        <v>3.6777727441209174</v>
      </c>
      <c r="R5" s="10"/>
      <c r="S5" s="39" t="s">
        <v>4</v>
      </c>
      <c r="T5" s="40">
        <f>E4</f>
        <v>2.7428853836332934</v>
      </c>
      <c r="U5" s="40">
        <f t="shared" si="0"/>
        <v>-2.7428853836332934</v>
      </c>
      <c r="V5" s="40">
        <f>E5</f>
        <v>2.528726164490754</v>
      </c>
      <c r="W5" s="37"/>
    </row>
    <row r="6" spans="1:23" ht="13.5" thickBot="1">
      <c r="A6" s="17" t="s">
        <v>13</v>
      </c>
      <c r="B6" s="18">
        <f aca="true" t="shared" si="1" ref="B6:Q6">SUM(B4:B5)</f>
        <v>1281</v>
      </c>
      <c r="C6" s="19">
        <f t="shared" si="1"/>
        <v>5.275729994646019</v>
      </c>
      <c r="D6" s="18">
        <f t="shared" si="1"/>
        <v>1280</v>
      </c>
      <c r="E6" s="19">
        <f t="shared" si="1"/>
        <v>5.2716115481240475</v>
      </c>
      <c r="F6" s="18">
        <f t="shared" si="1"/>
        <v>1190</v>
      </c>
      <c r="G6" s="19">
        <f t="shared" si="1"/>
        <v>4.900951361146576</v>
      </c>
      <c r="H6" s="18">
        <f t="shared" si="1"/>
        <v>1134</v>
      </c>
      <c r="I6" s="19">
        <f t="shared" si="1"/>
        <v>4.670318355916148</v>
      </c>
      <c r="J6" s="18">
        <f t="shared" si="1"/>
        <v>1243</v>
      </c>
      <c r="K6" s="19">
        <f t="shared" si="1"/>
        <v>5.119229026811087</v>
      </c>
      <c r="L6" s="18">
        <f t="shared" si="1"/>
        <v>1365</v>
      </c>
      <c r="M6" s="19">
        <f t="shared" si="1"/>
        <v>5.62167950249166</v>
      </c>
      <c r="N6" s="18">
        <f t="shared" si="1"/>
        <v>1690</v>
      </c>
      <c r="O6" s="19">
        <f t="shared" si="1"/>
        <v>6.960174622132532</v>
      </c>
      <c r="P6" s="18">
        <f t="shared" si="1"/>
        <v>1916</v>
      </c>
      <c r="Q6" s="19">
        <f t="shared" si="1"/>
        <v>7.890943536098183</v>
      </c>
      <c r="R6" s="20"/>
      <c r="S6" s="39" t="s">
        <v>5</v>
      </c>
      <c r="T6" s="40">
        <f>G4</f>
        <v>2.4793048062270913</v>
      </c>
      <c r="U6" s="40">
        <f t="shared" si="0"/>
        <v>-2.4793048062270913</v>
      </c>
      <c r="V6" s="40">
        <f>G5</f>
        <v>2.4216465549194846</v>
      </c>
      <c r="W6" s="37"/>
    </row>
    <row r="7" spans="2:23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"/>
      <c r="S7" s="39" t="s">
        <v>6</v>
      </c>
      <c r="T7" s="40">
        <f>I4</f>
        <v>2.438120341007372</v>
      </c>
      <c r="U7" s="40">
        <f t="shared" si="0"/>
        <v>-2.438120341007372</v>
      </c>
      <c r="V7" s="40">
        <f>I5</f>
        <v>2.2321980149087763</v>
      </c>
      <c r="W7" s="37"/>
    </row>
    <row r="8" spans="1:23" ht="12.75">
      <c r="A8" s="11" t="s">
        <v>1</v>
      </c>
      <c r="B8" s="12" t="s">
        <v>14</v>
      </c>
      <c r="C8" s="12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12" t="s">
        <v>17</v>
      </c>
      <c r="I8" s="12" t="s">
        <v>3</v>
      </c>
      <c r="J8" s="12" t="s">
        <v>18</v>
      </c>
      <c r="K8" s="12" t="s">
        <v>3</v>
      </c>
      <c r="L8" s="12" t="s">
        <v>19</v>
      </c>
      <c r="M8" s="12" t="s">
        <v>3</v>
      </c>
      <c r="N8" s="12" t="s">
        <v>20</v>
      </c>
      <c r="O8" s="12" t="s">
        <v>3</v>
      </c>
      <c r="P8" s="12" t="s">
        <v>21</v>
      </c>
      <c r="Q8" s="12" t="s">
        <v>3</v>
      </c>
      <c r="R8" s="2"/>
      <c r="S8" s="39" t="s">
        <v>7</v>
      </c>
      <c r="T8" s="40">
        <f>K4</f>
        <v>2.5534368436225856</v>
      </c>
      <c r="U8" s="40">
        <f t="shared" si="0"/>
        <v>-2.5534368436225856</v>
      </c>
      <c r="V8" s="40">
        <f>K5</f>
        <v>2.5657921831885013</v>
      </c>
      <c r="W8" s="37"/>
    </row>
    <row r="9" spans="1:23" ht="12.75">
      <c r="A9" s="15" t="s">
        <v>11</v>
      </c>
      <c r="B9" s="46">
        <v>971</v>
      </c>
      <c r="C9" s="10">
        <f>B9*100/$L$16</f>
        <v>3.9990115728347266</v>
      </c>
      <c r="D9" s="46">
        <v>853</v>
      </c>
      <c r="E9" s="10">
        <f>D9*100/$L$16</f>
        <v>3.513034883242041</v>
      </c>
      <c r="F9" s="46">
        <v>784</v>
      </c>
      <c r="G9" s="10">
        <f>F9*100/$L$16</f>
        <v>3.228862073225979</v>
      </c>
      <c r="H9" s="46">
        <v>797</v>
      </c>
      <c r="I9" s="10">
        <f>H9*100/$L$16</f>
        <v>3.282401878011614</v>
      </c>
      <c r="J9" s="46">
        <v>642</v>
      </c>
      <c r="K9" s="10">
        <f>J9*100/$L$16</f>
        <v>2.6440426671059676</v>
      </c>
      <c r="L9" s="46">
        <v>606</v>
      </c>
      <c r="M9" s="10">
        <f>L9*100/$L$16</f>
        <v>2.495778592314979</v>
      </c>
      <c r="N9" s="46">
        <v>475</v>
      </c>
      <c r="O9" s="10">
        <f>N9*100/$L$16</f>
        <v>1.9562620979366583</v>
      </c>
      <c r="P9" s="46">
        <v>323</v>
      </c>
      <c r="Q9" s="10">
        <f>P9*100/$L$16</f>
        <v>1.3302582265969276</v>
      </c>
      <c r="R9" s="24"/>
      <c r="S9" s="39" t="s">
        <v>8</v>
      </c>
      <c r="T9" s="40">
        <f>M4</f>
        <v>2.7881882953749844</v>
      </c>
      <c r="U9" s="40">
        <f t="shared" si="0"/>
        <v>-2.7881882953749844</v>
      </c>
      <c r="V9" s="40">
        <f>M5</f>
        <v>2.833491207116676</v>
      </c>
      <c r="W9" s="37"/>
    </row>
    <row r="10" spans="1:23" ht="12.75">
      <c r="A10" s="15" t="s">
        <v>12</v>
      </c>
      <c r="B10" s="46">
        <v>953</v>
      </c>
      <c r="C10" s="10">
        <f>B10*100/$L$16</f>
        <v>3.9248795354392323</v>
      </c>
      <c r="D10" s="46">
        <v>858</v>
      </c>
      <c r="E10" s="10">
        <f>D10*100/$L$16</f>
        <v>3.5336271158519006</v>
      </c>
      <c r="F10" s="46">
        <v>891</v>
      </c>
      <c r="G10" s="10">
        <f>F10*100/$L$16</f>
        <v>3.6695358510769736</v>
      </c>
      <c r="H10" s="46">
        <v>824</v>
      </c>
      <c r="I10" s="10">
        <f>H10*100/$L$16</f>
        <v>3.3935999341048557</v>
      </c>
      <c r="J10" s="46">
        <v>731</v>
      </c>
      <c r="K10" s="10">
        <f>J10*100/$L$16</f>
        <v>3.010584407561468</v>
      </c>
      <c r="L10" s="46">
        <v>723</v>
      </c>
      <c r="M10" s="10">
        <f>L10*100/$L$16</f>
        <v>2.9776368353856926</v>
      </c>
      <c r="N10" s="46">
        <v>570</v>
      </c>
      <c r="O10" s="10">
        <f>N10*100/$L$16</f>
        <v>2.3475145175239898</v>
      </c>
      <c r="P10" s="46">
        <v>481</v>
      </c>
      <c r="Q10" s="10">
        <f>P10*100/$L$16</f>
        <v>1.9809727770684897</v>
      </c>
      <c r="R10" s="10"/>
      <c r="S10" s="39" t="s">
        <v>9</v>
      </c>
      <c r="T10" s="40">
        <f>O4</f>
        <v>3.426547506280631</v>
      </c>
      <c r="U10" s="40">
        <f t="shared" si="0"/>
        <v>-3.426547506280631</v>
      </c>
      <c r="V10" s="40">
        <f>O5</f>
        <v>3.5336271158519006</v>
      </c>
      <c r="W10" s="37"/>
    </row>
    <row r="11" spans="1:23" ht="13.5" thickBot="1">
      <c r="A11" s="17" t="s">
        <v>13</v>
      </c>
      <c r="B11" s="18">
        <f aca="true" t="shared" si="2" ref="B11:Q11">SUM(B9:B10)</f>
        <v>1924</v>
      </c>
      <c r="C11" s="19">
        <f t="shared" si="2"/>
        <v>7.923891108273959</v>
      </c>
      <c r="D11" s="18">
        <f t="shared" si="2"/>
        <v>1711</v>
      </c>
      <c r="E11" s="19">
        <f t="shared" si="2"/>
        <v>7.046661999093942</v>
      </c>
      <c r="F11" s="47">
        <f t="shared" si="2"/>
        <v>1675</v>
      </c>
      <c r="G11" s="48">
        <f t="shared" si="2"/>
        <v>6.8983979243029525</v>
      </c>
      <c r="H11" s="18">
        <f t="shared" si="2"/>
        <v>1621</v>
      </c>
      <c r="I11" s="19">
        <f t="shared" si="2"/>
        <v>6.6760018121164695</v>
      </c>
      <c r="J11" s="18">
        <f t="shared" si="2"/>
        <v>1373</v>
      </c>
      <c r="K11" s="19">
        <f t="shared" si="2"/>
        <v>5.654627074667435</v>
      </c>
      <c r="L11" s="18">
        <f t="shared" si="2"/>
        <v>1329</v>
      </c>
      <c r="M11" s="19">
        <f t="shared" si="2"/>
        <v>5.4734154277006715</v>
      </c>
      <c r="N11" s="18">
        <f t="shared" si="2"/>
        <v>1045</v>
      </c>
      <c r="O11" s="19">
        <f t="shared" si="2"/>
        <v>4.303776615460648</v>
      </c>
      <c r="P11" s="18">
        <f t="shared" si="2"/>
        <v>804</v>
      </c>
      <c r="Q11" s="19">
        <f t="shared" si="2"/>
        <v>3.3112310036654176</v>
      </c>
      <c r="R11" s="10"/>
      <c r="S11" s="39" t="s">
        <v>10</v>
      </c>
      <c r="T11" s="40">
        <f>Q4</f>
        <v>4.213170791977266</v>
      </c>
      <c r="U11" s="40">
        <f t="shared" si="0"/>
        <v>-4.213170791977266</v>
      </c>
      <c r="V11" s="40">
        <f>Q5</f>
        <v>3.6777727441209174</v>
      </c>
      <c r="W11" s="37"/>
    </row>
    <row r="12" spans="2:23" ht="12.75">
      <c r="B12" s="21"/>
      <c r="C12" s="21"/>
      <c r="D12" s="25"/>
      <c r="E12" s="25"/>
      <c r="F12" s="26"/>
      <c r="G12" s="2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39" t="s">
        <v>14</v>
      </c>
      <c r="T12" s="40">
        <f>C9</f>
        <v>3.9990115728347266</v>
      </c>
      <c r="U12" s="40">
        <f t="shared" si="0"/>
        <v>-3.9990115728347266</v>
      </c>
      <c r="V12" s="40">
        <f>C10</f>
        <v>3.9248795354392323</v>
      </c>
      <c r="W12" s="37"/>
    </row>
    <row r="13" spans="1:23" ht="12.75">
      <c r="A13" s="11" t="s">
        <v>1</v>
      </c>
      <c r="B13" s="12" t="s">
        <v>22</v>
      </c>
      <c r="C13" s="22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22" t="s">
        <v>25</v>
      </c>
      <c r="I13" s="22" t="s">
        <v>3</v>
      </c>
      <c r="J13" s="22" t="s">
        <v>26</v>
      </c>
      <c r="K13" s="22" t="s">
        <v>3</v>
      </c>
      <c r="L13" s="22" t="s">
        <v>13</v>
      </c>
      <c r="M13" s="12" t="s">
        <v>3</v>
      </c>
      <c r="N13" s="21"/>
      <c r="O13" s="21"/>
      <c r="P13" s="21"/>
      <c r="Q13" s="21"/>
      <c r="S13" s="39" t="s">
        <v>15</v>
      </c>
      <c r="T13" s="40">
        <f>E9</f>
        <v>3.513034883242041</v>
      </c>
      <c r="U13" s="40">
        <f t="shared" si="0"/>
        <v>-3.513034883242041</v>
      </c>
      <c r="V13" s="40">
        <f>E10</f>
        <v>3.5336271158519006</v>
      </c>
      <c r="W13" s="37"/>
    </row>
    <row r="14" spans="1:23" ht="12.75">
      <c r="A14" s="15" t="s">
        <v>11</v>
      </c>
      <c r="B14" s="46">
        <v>344</v>
      </c>
      <c r="C14" s="10">
        <f>B14*100/$L$16</f>
        <v>1.416745603558338</v>
      </c>
      <c r="D14" s="46">
        <v>179</v>
      </c>
      <c r="E14" s="10">
        <f>D14*100/$L$16</f>
        <v>0.7372019274329723</v>
      </c>
      <c r="F14" s="49">
        <v>66</v>
      </c>
      <c r="G14" s="10">
        <f>F14*100/$L$16</f>
        <v>0.2718174704501462</v>
      </c>
      <c r="H14" s="49">
        <v>11</v>
      </c>
      <c r="I14" s="10">
        <f>H14*100/$L$16</f>
        <v>0.045302911741691036</v>
      </c>
      <c r="J14" s="49">
        <v>1</v>
      </c>
      <c r="K14" s="10">
        <f>J14*100/$L$16</f>
        <v>0.004118446521971912</v>
      </c>
      <c r="L14" s="27">
        <f>+SUM(B4,D4,F4,H4,J4,L4,N4,P4,B9,D9,F9,H9,J9,L9,N9,P9,B14,D14,F14,H14,J14)</f>
        <v>11719</v>
      </c>
      <c r="M14" s="28">
        <f>SUM(C4,E4,G4,I4,K4,M4,O4,Q4,C9,E9,G9,I9,K9,M9,O9,Q9,C14,E14,G14,I14,K14)</f>
        <v>48.26407479098883</v>
      </c>
      <c r="N14" s="21"/>
      <c r="O14" s="21"/>
      <c r="P14" s="21"/>
      <c r="Q14" s="21"/>
      <c r="S14" s="39" t="s">
        <v>16</v>
      </c>
      <c r="T14" s="40">
        <f>G9</f>
        <v>3.228862073225979</v>
      </c>
      <c r="U14" s="40">
        <f t="shared" si="0"/>
        <v>-3.228862073225979</v>
      </c>
      <c r="V14" s="40">
        <f>G10</f>
        <v>3.6695358510769736</v>
      </c>
      <c r="W14" s="37"/>
    </row>
    <row r="15" spans="1:23" ht="12.75">
      <c r="A15" s="15" t="s">
        <v>12</v>
      </c>
      <c r="B15" s="46">
        <v>528</v>
      </c>
      <c r="C15" s="10">
        <f>B15*100/$L$16</f>
        <v>2.1745397636011696</v>
      </c>
      <c r="D15" s="46">
        <v>361</v>
      </c>
      <c r="E15" s="10">
        <f>D15*100/$L$16</f>
        <v>1.4867591944318603</v>
      </c>
      <c r="F15" s="49">
        <v>156</v>
      </c>
      <c r="G15" s="10">
        <f>F15*100/$L$16</f>
        <v>0.6424776574276183</v>
      </c>
      <c r="H15" s="49">
        <v>46</v>
      </c>
      <c r="I15" s="10">
        <f>H15*100/$L$16</f>
        <v>0.18944854001070796</v>
      </c>
      <c r="J15" s="49">
        <v>8</v>
      </c>
      <c r="K15" s="10">
        <f>J15*100/$L$16</f>
        <v>0.0329475721757753</v>
      </c>
      <c r="L15" s="27">
        <f>+SUM(B5,D5,F5,H5,J5,L5,N5,P5,B10,D10,F10,H10,J10,L10,N10,P10,B15,D15,F15,H15,J15)</f>
        <v>12562</v>
      </c>
      <c r="M15" s="28">
        <f>SUM(C5,E5,G5,I5,K5,M5,O5,Q5,C10,E10,G10,I10,K10,M10,O10,Q10,C15,E15,G15,I15,K15)</f>
        <v>51.735925209011164</v>
      </c>
      <c r="N15" s="21"/>
      <c r="O15" s="21"/>
      <c r="P15" s="21"/>
      <c r="Q15" s="21"/>
      <c r="S15" s="39" t="s">
        <v>17</v>
      </c>
      <c r="T15" s="40">
        <f>I9</f>
        <v>3.282401878011614</v>
      </c>
      <c r="U15" s="40">
        <f t="shared" si="0"/>
        <v>-3.282401878011614</v>
      </c>
      <c r="V15" s="40">
        <f>I10</f>
        <v>3.3935999341048557</v>
      </c>
      <c r="W15" s="37"/>
    </row>
    <row r="16" spans="1:23" ht="13.5" thickBot="1">
      <c r="A16" s="17" t="s">
        <v>13</v>
      </c>
      <c r="B16" s="18">
        <f aca="true" t="shared" si="3" ref="B16:M16">SUM(B14:B15)</f>
        <v>872</v>
      </c>
      <c r="C16" s="19">
        <f t="shared" si="3"/>
        <v>3.5912853671595073</v>
      </c>
      <c r="D16" s="18">
        <f t="shared" si="3"/>
        <v>540</v>
      </c>
      <c r="E16" s="19">
        <f t="shared" si="3"/>
        <v>2.2239611218648325</v>
      </c>
      <c r="F16" s="18">
        <f t="shared" si="3"/>
        <v>222</v>
      </c>
      <c r="G16" s="19">
        <f t="shared" si="3"/>
        <v>0.9142951278777645</v>
      </c>
      <c r="H16" s="18">
        <f t="shared" si="3"/>
        <v>57</v>
      </c>
      <c r="I16" s="19">
        <f t="shared" si="3"/>
        <v>0.234751451752399</v>
      </c>
      <c r="J16" s="18">
        <f t="shared" si="3"/>
        <v>9</v>
      </c>
      <c r="K16" s="19">
        <f t="shared" si="3"/>
        <v>0.03706601869774721</v>
      </c>
      <c r="L16" s="18">
        <f t="shared" si="3"/>
        <v>24281</v>
      </c>
      <c r="M16" s="18">
        <f t="shared" si="3"/>
        <v>100</v>
      </c>
      <c r="N16" s="21"/>
      <c r="O16" s="21"/>
      <c r="P16" s="21"/>
      <c r="Q16" s="21"/>
      <c r="S16" s="39" t="s">
        <v>18</v>
      </c>
      <c r="T16" s="40">
        <f>K9</f>
        <v>2.6440426671059676</v>
      </c>
      <c r="U16" s="40">
        <f t="shared" si="0"/>
        <v>-2.6440426671059676</v>
      </c>
      <c r="V16" s="40">
        <f>K10</f>
        <v>3.010584407561468</v>
      </c>
      <c r="W16" s="37"/>
    </row>
    <row r="17" spans="1:23" ht="12.75">
      <c r="A17" s="45" t="s">
        <v>27</v>
      </c>
      <c r="P17" s="29"/>
      <c r="Q17" s="29"/>
      <c r="S17" s="39" t="s">
        <v>19</v>
      </c>
      <c r="T17" s="40">
        <f>M9</f>
        <v>2.495778592314979</v>
      </c>
      <c r="U17" s="40">
        <f t="shared" si="0"/>
        <v>-2.495778592314979</v>
      </c>
      <c r="V17" s="40">
        <f>M10</f>
        <v>2.9776368353856926</v>
      </c>
      <c r="W17" s="37"/>
    </row>
    <row r="18" spans="1:23" ht="12.75">
      <c r="A18" s="29"/>
      <c r="B18" s="30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31"/>
      <c r="N18" s="29"/>
      <c r="O18" s="29"/>
      <c r="P18" s="29"/>
      <c r="Q18" s="29"/>
      <c r="S18" s="39" t="s">
        <v>20</v>
      </c>
      <c r="T18" s="40">
        <f>O9</f>
        <v>1.9562620979366583</v>
      </c>
      <c r="U18" s="40">
        <f t="shared" si="0"/>
        <v>-1.9562620979366583</v>
      </c>
      <c r="V18" s="40">
        <f>O10</f>
        <v>2.3475145175239898</v>
      </c>
      <c r="W18" s="37"/>
    </row>
    <row r="19" spans="4:23" ht="12.75">
      <c r="D19" s="32"/>
      <c r="O19" s="32"/>
      <c r="R19" s="29"/>
      <c r="S19" s="41" t="s">
        <v>21</v>
      </c>
      <c r="T19" s="42">
        <f>Q9</f>
        <v>1.3302582265969276</v>
      </c>
      <c r="U19" s="40">
        <f t="shared" si="0"/>
        <v>-1.3302582265969276</v>
      </c>
      <c r="V19" s="42">
        <f>Q10</f>
        <v>1.9809727770684897</v>
      </c>
      <c r="W19" s="37"/>
    </row>
    <row r="20" spans="18:23" ht="12.75">
      <c r="R20" s="29"/>
      <c r="S20" s="39" t="s">
        <v>22</v>
      </c>
      <c r="T20" s="40">
        <f>C14</f>
        <v>1.416745603558338</v>
      </c>
      <c r="U20" s="40">
        <f t="shared" si="0"/>
        <v>-1.416745603558338</v>
      </c>
      <c r="V20" s="40">
        <f>C15</f>
        <v>2.1745397636011696</v>
      </c>
      <c r="W20" s="43"/>
    </row>
    <row r="21" spans="19:23" ht="12.75">
      <c r="S21" s="39" t="s">
        <v>23</v>
      </c>
      <c r="T21" s="40">
        <f>E14</f>
        <v>0.7372019274329723</v>
      </c>
      <c r="U21" s="40">
        <f t="shared" si="0"/>
        <v>-0.7372019274329723</v>
      </c>
      <c r="V21" s="40">
        <f>E15</f>
        <v>1.4867591944318603</v>
      </c>
      <c r="W21" s="37"/>
    </row>
    <row r="22" spans="19:23" ht="12.75">
      <c r="S22" s="39" t="s">
        <v>24</v>
      </c>
      <c r="T22" s="40">
        <f>G14</f>
        <v>0.2718174704501462</v>
      </c>
      <c r="U22" s="40">
        <f t="shared" si="0"/>
        <v>-0.2718174704501462</v>
      </c>
      <c r="V22" s="40">
        <f>G15</f>
        <v>0.6424776574276183</v>
      </c>
      <c r="W22" s="37"/>
    </row>
    <row r="23" spans="19:23" ht="12.75">
      <c r="S23" s="44" t="s">
        <v>25</v>
      </c>
      <c r="T23" s="40">
        <f>I14</f>
        <v>0.045302911741691036</v>
      </c>
      <c r="U23" s="40">
        <f t="shared" si="0"/>
        <v>-0.045302911741691036</v>
      </c>
      <c r="V23" s="40">
        <f>I15</f>
        <v>0.18944854001070796</v>
      </c>
      <c r="W23" s="37"/>
    </row>
    <row r="24" spans="19:23" ht="12.75">
      <c r="S24" s="44" t="s">
        <v>26</v>
      </c>
      <c r="T24" s="40">
        <f>K14</f>
        <v>0.004118446521971912</v>
      </c>
      <c r="U24" s="40">
        <f t="shared" si="0"/>
        <v>-0.004118446521971912</v>
      </c>
      <c r="V24" s="40">
        <f>K15</f>
        <v>0.0329475721757753</v>
      </c>
      <c r="W24" s="37"/>
    </row>
    <row r="25" spans="19:23" ht="12.75">
      <c r="S25" s="37"/>
      <c r="T25" s="37"/>
      <c r="U25" s="37"/>
      <c r="V25" s="37"/>
      <c r="W25" s="37"/>
    </row>
    <row r="44" spans="4:11" ht="12.75">
      <c r="D44" s="33"/>
      <c r="E44" s="34"/>
      <c r="F44" s="35"/>
      <c r="G44" s="36"/>
      <c r="H44" s="36"/>
      <c r="I44" s="36"/>
      <c r="J44" s="33"/>
      <c r="K44" s="33"/>
    </row>
    <row r="45" spans="4:11" ht="12.75">
      <c r="D45" s="33"/>
      <c r="E45" s="34"/>
      <c r="F45" s="35"/>
      <c r="G45" s="36"/>
      <c r="H45" s="36"/>
      <c r="I45" s="36"/>
      <c r="J45" s="33"/>
      <c r="K45" s="33"/>
    </row>
    <row r="46" spans="4:11" ht="12.75">
      <c r="D46" s="33"/>
      <c r="E46" s="34"/>
      <c r="F46" s="35"/>
      <c r="G46" s="36"/>
      <c r="H46" s="36"/>
      <c r="I46" s="36"/>
      <c r="J46" s="33"/>
      <c r="K46" s="33"/>
    </row>
    <row r="47" spans="4:11" ht="12.75">
      <c r="D47" s="33"/>
      <c r="E47" s="34"/>
      <c r="F47" s="35"/>
      <c r="G47" s="36"/>
      <c r="H47" s="36"/>
      <c r="I47" s="36"/>
      <c r="J47" s="33"/>
      <c r="K47" s="33"/>
    </row>
    <row r="48" spans="4:11" ht="12.75">
      <c r="D48" s="33"/>
      <c r="E48" s="34"/>
      <c r="F48" s="35"/>
      <c r="G48" s="36"/>
      <c r="H48" s="36"/>
      <c r="I48" s="36"/>
      <c r="J48" s="33"/>
      <c r="K48" s="33"/>
    </row>
    <row r="49" spans="4:11" ht="12.75">
      <c r="D49" s="33"/>
      <c r="E49" s="34"/>
      <c r="F49" s="35"/>
      <c r="G49" s="36"/>
      <c r="H49" s="36"/>
      <c r="I49" s="36"/>
      <c r="J49" s="33"/>
      <c r="K49" s="33"/>
    </row>
    <row r="50" spans="4:11" ht="12.75">
      <c r="D50" s="33"/>
      <c r="E50" s="34"/>
      <c r="F50" s="35"/>
      <c r="G50" s="36"/>
      <c r="H50" s="36"/>
      <c r="I50" s="36"/>
      <c r="J50" s="33"/>
      <c r="K50" s="33"/>
    </row>
    <row r="51" spans="4:11" ht="12.75">
      <c r="D51" s="33"/>
      <c r="E51" s="34"/>
      <c r="F51" s="35"/>
      <c r="G51" s="36"/>
      <c r="H51" s="36"/>
      <c r="I51" s="36"/>
      <c r="J51" s="33"/>
      <c r="K51" s="33"/>
    </row>
    <row r="52" spans="4:11" ht="12.75">
      <c r="D52" s="33"/>
      <c r="E52" s="34"/>
      <c r="F52" s="35"/>
      <c r="G52" s="36"/>
      <c r="H52" s="36"/>
      <c r="I52" s="36"/>
      <c r="J52" s="33"/>
      <c r="K52" s="33"/>
    </row>
    <row r="53" spans="4:11" ht="12.75">
      <c r="D53" s="33"/>
      <c r="E53" s="34"/>
      <c r="F53" s="35"/>
      <c r="G53" s="36"/>
      <c r="H53" s="36"/>
      <c r="I53" s="36"/>
      <c r="J53" s="33"/>
      <c r="K53" s="33"/>
    </row>
    <row r="54" spans="4:11" ht="12.75">
      <c r="D54" s="33"/>
      <c r="E54" s="34"/>
      <c r="F54" s="35"/>
      <c r="G54" s="36"/>
      <c r="H54" s="36"/>
      <c r="I54" s="36"/>
      <c r="J54" s="33"/>
      <c r="K54" s="33"/>
    </row>
    <row r="55" spans="4:11" ht="12.75">
      <c r="D55" s="33"/>
      <c r="E55" s="34"/>
      <c r="F55" s="35"/>
      <c r="G55" s="36"/>
      <c r="H55" s="36"/>
      <c r="I55" s="36"/>
      <c r="J55" s="33"/>
      <c r="K55" s="33"/>
    </row>
    <row r="56" spans="4:11" ht="12.75">
      <c r="D56" s="33"/>
      <c r="E56" s="34"/>
      <c r="F56" s="35"/>
      <c r="G56" s="36"/>
      <c r="H56" s="36"/>
      <c r="I56" s="36"/>
      <c r="J56" s="33"/>
      <c r="K56" s="33"/>
    </row>
    <row r="57" spans="4:11" ht="12.75">
      <c r="D57" s="33"/>
      <c r="E57" s="34"/>
      <c r="F57" s="35"/>
      <c r="G57" s="36"/>
      <c r="H57" s="36"/>
      <c r="I57" s="36"/>
      <c r="J57" s="33"/>
      <c r="K57" s="33"/>
    </row>
    <row r="58" spans="4:11" ht="12.75">
      <c r="D58" s="33"/>
      <c r="E58" s="34"/>
      <c r="F58" s="35"/>
      <c r="G58" s="36"/>
      <c r="H58" s="36"/>
      <c r="I58" s="36"/>
      <c r="J58" s="33"/>
      <c r="K58" s="33"/>
    </row>
    <row r="59" spans="4:11" ht="12.75">
      <c r="D59" s="33"/>
      <c r="E59" s="34"/>
      <c r="F59" s="35"/>
      <c r="G59" s="36"/>
      <c r="H59" s="36"/>
      <c r="I59" s="36"/>
      <c r="J59" s="33"/>
      <c r="K59" s="33"/>
    </row>
    <row r="60" spans="4:11" ht="12.75">
      <c r="D60" s="33"/>
      <c r="E60" s="34"/>
      <c r="F60" s="35"/>
      <c r="G60" s="36"/>
      <c r="H60" s="36"/>
      <c r="I60" s="36"/>
      <c r="J60" s="33"/>
      <c r="K60" s="33"/>
    </row>
    <row r="61" spans="4:11" ht="12.75">
      <c r="D61" s="33"/>
      <c r="E61" s="34"/>
      <c r="F61" s="35"/>
      <c r="G61" s="36"/>
      <c r="H61" s="36"/>
      <c r="I61" s="36"/>
      <c r="J61" s="33"/>
      <c r="K61" s="33"/>
    </row>
    <row r="62" spans="4:11" ht="12.75">
      <c r="D62" s="33"/>
      <c r="E62" s="34"/>
      <c r="F62" s="35"/>
      <c r="G62" s="36"/>
      <c r="H62" s="36"/>
      <c r="I62" s="36"/>
      <c r="J62" s="33"/>
      <c r="K62" s="33"/>
    </row>
    <row r="63" spans="4:11" ht="12.75">
      <c r="D63" s="33"/>
      <c r="E63" s="34"/>
      <c r="F63" s="35"/>
      <c r="G63" s="36"/>
      <c r="H63" s="36"/>
      <c r="I63" s="36"/>
      <c r="J63" s="33"/>
      <c r="K63" s="33"/>
    </row>
    <row r="64" spans="4:11" ht="12.75">
      <c r="D64" s="33"/>
      <c r="E64" s="34"/>
      <c r="F64" s="35"/>
      <c r="G64" s="36"/>
      <c r="H64" s="36"/>
      <c r="I64" s="36"/>
      <c r="J64" s="33"/>
      <c r="K64" s="33"/>
    </row>
    <row r="65" spans="4:11" ht="12.75">
      <c r="D65" s="33"/>
      <c r="E65" s="34"/>
      <c r="F65" s="33"/>
      <c r="G65" s="33"/>
      <c r="H65" s="33"/>
      <c r="I65" s="33"/>
      <c r="J65" s="33"/>
      <c r="K65" s="33"/>
    </row>
    <row r="66" spans="4:11" ht="12.75">
      <c r="D66" s="33"/>
      <c r="E66" s="34"/>
      <c r="F66" s="33"/>
      <c r="G66" s="33"/>
      <c r="H66" s="33"/>
      <c r="I66" s="33"/>
      <c r="J66" s="33"/>
      <c r="K66" s="33"/>
    </row>
    <row r="67" spans="4:11" ht="12.75">
      <c r="D67" s="33"/>
      <c r="E67" s="34"/>
      <c r="F67" s="33"/>
      <c r="G67" s="33"/>
      <c r="H67" s="33"/>
      <c r="I67" s="33"/>
      <c r="J67" s="33"/>
      <c r="K67" s="33"/>
    </row>
    <row r="68" spans="4:11" ht="12.75">
      <c r="D68" s="33"/>
      <c r="E68" s="34"/>
      <c r="F68" s="33"/>
      <c r="G68" s="33"/>
      <c r="H68" s="33"/>
      <c r="I68" s="33"/>
      <c r="J68" s="33"/>
      <c r="K68" s="33"/>
    </row>
    <row r="69" spans="4:11" ht="12.75">
      <c r="D69" s="33"/>
      <c r="E69" s="34"/>
      <c r="F69" s="33"/>
      <c r="G69" s="33"/>
      <c r="H69" s="33"/>
      <c r="I69" s="33"/>
      <c r="J69" s="33"/>
      <c r="K69" s="33"/>
    </row>
    <row r="70" spans="4:11" ht="12.75">
      <c r="D70" s="33"/>
      <c r="E70" s="34"/>
      <c r="F70" s="33"/>
      <c r="G70" s="33"/>
      <c r="H70" s="33"/>
      <c r="I70" s="33"/>
      <c r="J70" s="33"/>
      <c r="K70" s="33"/>
    </row>
    <row r="71" spans="4:5" ht="12.75">
      <c r="D71" s="33"/>
      <c r="E71" s="34"/>
    </row>
    <row r="72" spans="4:5" ht="12.75">
      <c r="D72" s="33"/>
      <c r="E72" s="34"/>
    </row>
    <row r="73" spans="4:5" ht="12.75">
      <c r="D73" s="33"/>
      <c r="E73" s="34"/>
    </row>
    <row r="74" spans="4:5" ht="12.75">
      <c r="D74" s="33"/>
      <c r="E74" s="34"/>
    </row>
    <row r="75" spans="4:5" ht="12.75">
      <c r="D75" s="33"/>
      <c r="E75" s="34"/>
    </row>
    <row r="76" spans="4:5" ht="12.75">
      <c r="D76" s="33"/>
      <c r="E76" s="34"/>
    </row>
    <row r="77" spans="4:5" ht="12.75">
      <c r="D77" s="33"/>
      <c r="E77" s="3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2013-06-13T10:50:13Z</cp:lastPrinted>
  <dcterms:created xsi:type="dcterms:W3CDTF">2007-11-19T16:12:23Z</dcterms:created>
  <dcterms:modified xsi:type="dcterms:W3CDTF">2015-04-28T07:44:49Z</dcterms:modified>
  <cp:category/>
  <cp:version/>
  <cp:contentType/>
  <cp:contentStatus/>
</cp:coreProperties>
</file>