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4560" activeTab="0"/>
  </bookViews>
  <sheets>
    <sheet name="02.03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<sst xmlns="http://schemas.openxmlformats.org/spreadsheetml/2006/main" count="83" uniqueCount="29">
  <si>
    <t>02.03.06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</si>
  <si>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</si>
  <si>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</si>
  <si>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</si>
  <si>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</si>
  <si>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</si>
  <si>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</si>
  <si>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</si>
  <si>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</si>
  <si>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</si>
  <si>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</si>
  <si>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</si>
  <si>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</si>
  <si>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</si>
  <si>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</si>
  <si>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</si>
  <si>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</si>
  <si>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</si>
  <si>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</si>
  <si>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</si>
  <si>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</si>
  <si>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</si>
  <si>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</si>
  <si>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</si>
  <si>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</si>
  <si>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</si>
  <si>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</si>
  <si>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</si>
  <si>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t>Districte 5. Grups quinquennals. 2014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</si>
</sst>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22" applyFont="1" applyFill="1" applyBorder="1" applyAlignment="1">
      <alignment horizontal="right" wrapText="1"/>
      <protection/>
    </xf>
    <xf numFmtId="3" fontId="10" fillId="0" borderId="0" xfId="22" applyNumberFormat="1" applyFont="1" applyFill="1" applyBorder="1" applyAlignment="1">
      <alignment horizontal="right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Districte 5. 2014</a:t>
            </a:r>
          </a:p>
        </c:rich>
      </c:tx>
      <c:layout>
        <c:manualLayout>
          <c:xMode val="factor"/>
          <c:yMode val="factor"/>
          <c:x val="0.02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125"/>
          <c:w val="0.90775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'02.03.06'!$S$4:$S$24</c:f>
              <c:strCache/>
            </c:strRef>
          </c:cat>
          <c:val>
            <c:numRef>
              <c:f>'02.03.06'!$U$4:$U$24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'02.03.06'!$S$4:$S$24</c:f>
              <c:strCache/>
            </c:strRef>
          </c:cat>
          <c:val>
            <c:numRef>
              <c:f>'02.03.06'!$V$4:$V$24</c:f>
              <c:numCache/>
            </c:numRef>
          </c:val>
        </c:ser>
        <c:overlap val="100"/>
        <c:gapWidth val="30"/>
        <c:axId val="18805240"/>
        <c:axId val="35029433"/>
      </c:barChart>
      <c:catAx>
        <c:axId val="188052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29433"/>
        <c:crosses val="autoZero"/>
        <c:auto val="1"/>
        <c:lblOffset val="100"/>
        <c:noMultiLvlLbl val="0"/>
      </c:catAx>
      <c:valAx>
        <c:axId val="35029433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05240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04825" y="3171825"/>
        <a:ext cx="4924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28575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533900" y="46577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4</xdr:col>
      <xdr:colOff>76200</xdr:colOff>
      <xdr:row>28</xdr:row>
      <xdr:rowOff>28575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600200" y="46577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8515625" style="0" customWidth="1"/>
    <col min="16" max="16" width="5.421875" style="0" customWidth="1"/>
    <col min="17" max="17" width="4.8515625" style="0" bestFit="1" customWidth="1"/>
    <col min="18" max="18" width="5.7109375" style="2" customWidth="1"/>
  </cols>
  <sheetData>
    <row r="1" ht="15.75">
      <c r="A1" s="1" t="s">
        <v>0</v>
      </c>
    </row>
    <row r="2" ht="15">
      <c r="A2" s="3" t="s">
        <v>28</v>
      </c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9"/>
      <c r="T3" s="39" t="s">
        <v>11</v>
      </c>
      <c r="U3" s="39" t="s">
        <v>11</v>
      </c>
      <c r="V3" s="39" t="s">
        <v>12</v>
      </c>
      <c r="W3" s="7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47">
        <v>565</v>
      </c>
      <c r="C4" s="15">
        <f>B4*100/$L$16</f>
        <v>2.8898777556135236</v>
      </c>
      <c r="D4" s="47">
        <v>609</v>
      </c>
      <c r="E4" s="15">
        <f>D4*100/$L$16</f>
        <v>3.1149301825993554</v>
      </c>
      <c r="F4" s="47">
        <v>571</v>
      </c>
      <c r="G4" s="15">
        <f>F4*100/$L$16</f>
        <v>2.9205667229297734</v>
      </c>
      <c r="H4" s="47">
        <v>446</v>
      </c>
      <c r="I4" s="15">
        <f>H4*100/$L$16</f>
        <v>2.281213237174569</v>
      </c>
      <c r="J4" s="47">
        <v>432</v>
      </c>
      <c r="K4" s="15">
        <f>J4*100/$L$16</f>
        <v>2.2096056467699863</v>
      </c>
      <c r="L4" s="47">
        <v>552</v>
      </c>
      <c r="M4" s="15">
        <f>L4*100/$L$16</f>
        <v>2.823384993094982</v>
      </c>
      <c r="N4" s="47">
        <v>733</v>
      </c>
      <c r="O4" s="15">
        <f>N4*100/$L$16</f>
        <v>3.7491688404685184</v>
      </c>
      <c r="P4" s="48">
        <v>973</v>
      </c>
      <c r="Q4" s="15">
        <f>P4*100/$L$16</f>
        <v>4.976727533118511</v>
      </c>
      <c r="R4" s="16"/>
      <c r="S4" s="40" t="s">
        <v>2</v>
      </c>
      <c r="T4" s="41">
        <f>C4</f>
        <v>2.8898777556135236</v>
      </c>
      <c r="U4" s="41">
        <f aca="true" t="shared" si="0" ref="U4:U24">-T4</f>
        <v>-2.8898777556135236</v>
      </c>
      <c r="V4" s="41">
        <f>C5</f>
        <v>2.787581197892691</v>
      </c>
      <c r="W4" s="42"/>
      <c r="X4" s="42"/>
      <c r="Y4" s="42"/>
      <c r="Z4" s="4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47">
        <v>545</v>
      </c>
      <c r="C5" s="15">
        <f>B5*100/$L$16</f>
        <v>2.787581197892691</v>
      </c>
      <c r="D5" s="47">
        <v>582</v>
      </c>
      <c r="E5" s="15">
        <f>D5*100/$L$16</f>
        <v>2.976829829676231</v>
      </c>
      <c r="F5" s="47">
        <v>498</v>
      </c>
      <c r="G5" s="15">
        <f>F5*100/$L$16</f>
        <v>2.5471842872487342</v>
      </c>
      <c r="H5" s="47">
        <v>439</v>
      </c>
      <c r="I5" s="15">
        <f>H5*100/$L$16</f>
        <v>2.2454094419722774</v>
      </c>
      <c r="J5" s="47">
        <v>454</v>
      </c>
      <c r="K5" s="15">
        <f>J5*100/$L$16</f>
        <v>2.322131860262902</v>
      </c>
      <c r="L5" s="47">
        <v>602</v>
      </c>
      <c r="M5" s="15">
        <f>L5*100/$L$16</f>
        <v>3.0791263873970642</v>
      </c>
      <c r="N5" s="47">
        <v>722</v>
      </c>
      <c r="O5" s="15">
        <f>N5*100/$L$16</f>
        <v>3.69290573372206</v>
      </c>
      <c r="P5" s="48">
        <v>925</v>
      </c>
      <c r="Q5" s="15">
        <f>P5*100/$L$16</f>
        <v>4.731215794588512</v>
      </c>
      <c r="R5" s="16"/>
      <c r="S5" s="40" t="s">
        <v>4</v>
      </c>
      <c r="T5" s="41">
        <f>E4</f>
        <v>3.1149301825993554</v>
      </c>
      <c r="U5" s="41">
        <f t="shared" si="0"/>
        <v>-3.1149301825993554</v>
      </c>
      <c r="V5" s="41">
        <f>E5</f>
        <v>2.976829829676231</v>
      </c>
      <c r="W5" s="42"/>
      <c r="X5" s="42"/>
      <c r="Y5" s="42"/>
      <c r="Z5" s="42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6" ht="13.5" thickBot="1">
      <c r="A6" s="18" t="s">
        <v>13</v>
      </c>
      <c r="B6" s="19">
        <f aca="true" t="shared" si="1" ref="B6:Q6">SUM(B4:B5)</f>
        <v>1110</v>
      </c>
      <c r="C6" s="20">
        <f t="shared" si="1"/>
        <v>5.677458953506214</v>
      </c>
      <c r="D6" s="19">
        <f t="shared" si="1"/>
        <v>1191</v>
      </c>
      <c r="E6" s="20">
        <f t="shared" si="1"/>
        <v>6.091760012275587</v>
      </c>
      <c r="F6" s="19">
        <f t="shared" si="1"/>
        <v>1069</v>
      </c>
      <c r="G6" s="20">
        <f t="shared" si="1"/>
        <v>5.467751010178508</v>
      </c>
      <c r="H6" s="19">
        <f t="shared" si="1"/>
        <v>885</v>
      </c>
      <c r="I6" s="20">
        <f t="shared" si="1"/>
        <v>4.526622679146847</v>
      </c>
      <c r="J6" s="19">
        <f t="shared" si="1"/>
        <v>886</v>
      </c>
      <c r="K6" s="20">
        <f t="shared" si="1"/>
        <v>4.531737507032888</v>
      </c>
      <c r="L6" s="19">
        <f t="shared" si="1"/>
        <v>1154</v>
      </c>
      <c r="M6" s="20">
        <f t="shared" si="1"/>
        <v>5.902511380492046</v>
      </c>
      <c r="N6" s="19">
        <f t="shared" si="1"/>
        <v>1455</v>
      </c>
      <c r="O6" s="20">
        <f t="shared" si="1"/>
        <v>7.4420745741905785</v>
      </c>
      <c r="P6" s="19">
        <f t="shared" si="1"/>
        <v>1898</v>
      </c>
      <c r="Q6" s="20">
        <f t="shared" si="1"/>
        <v>9.707943327707023</v>
      </c>
      <c r="R6" s="21"/>
      <c r="S6" s="40" t="s">
        <v>5</v>
      </c>
      <c r="T6" s="41">
        <f>G4</f>
        <v>2.9205667229297734</v>
      </c>
      <c r="U6" s="41">
        <f t="shared" si="0"/>
        <v>-2.9205667229297734</v>
      </c>
      <c r="V6" s="41">
        <f>G5</f>
        <v>2.5471842872487342</v>
      </c>
      <c r="W6" s="39"/>
      <c r="X6" s="39"/>
      <c r="Y6" s="39"/>
      <c r="Z6" s="39"/>
    </row>
    <row r="7" spans="2:26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40" t="s">
        <v>6</v>
      </c>
      <c r="T7" s="41">
        <f>I4</f>
        <v>2.281213237174569</v>
      </c>
      <c r="U7" s="41">
        <f t="shared" si="0"/>
        <v>-2.281213237174569</v>
      </c>
      <c r="V7" s="41">
        <f>I5</f>
        <v>2.2454094419722774</v>
      </c>
      <c r="W7" s="39"/>
      <c r="X7" s="39"/>
      <c r="Y7" s="39"/>
      <c r="Z7" s="39"/>
    </row>
    <row r="8" spans="1:26" ht="12.75">
      <c r="A8" s="4" t="s">
        <v>1</v>
      </c>
      <c r="B8" s="5" t="s">
        <v>14</v>
      </c>
      <c r="C8" s="5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40" t="s">
        <v>7</v>
      </c>
      <c r="T8" s="41">
        <f>K4</f>
        <v>2.2096056467699863</v>
      </c>
      <c r="U8" s="41">
        <f t="shared" si="0"/>
        <v>-2.2096056467699863</v>
      </c>
      <c r="V8" s="41">
        <f>K5</f>
        <v>2.322131860262902</v>
      </c>
      <c r="W8" s="39"/>
      <c r="X8" s="39"/>
      <c r="Y8" s="39"/>
      <c r="Z8" s="39"/>
    </row>
    <row r="9" spans="1:26" ht="12.75">
      <c r="A9" s="14" t="s">
        <v>11</v>
      </c>
      <c r="B9" s="47">
        <v>974</v>
      </c>
      <c r="C9" s="15">
        <f>B9*100/$L$16</f>
        <v>4.981842361004552</v>
      </c>
      <c r="D9" s="47">
        <v>736</v>
      </c>
      <c r="E9" s="15">
        <f>D9*100/$L$16</f>
        <v>3.7645133241266433</v>
      </c>
      <c r="F9" s="47">
        <v>696</v>
      </c>
      <c r="G9" s="15">
        <f>F9*100/$L$16</f>
        <v>3.5599202086849777</v>
      </c>
      <c r="H9" s="47">
        <v>528</v>
      </c>
      <c r="I9" s="15">
        <f>H9*100/$L$16</f>
        <v>2.7006291238299833</v>
      </c>
      <c r="J9" s="47">
        <v>441</v>
      </c>
      <c r="K9" s="15">
        <f>J9*100/$L$16</f>
        <v>2.255639097744361</v>
      </c>
      <c r="L9" s="47">
        <v>392</v>
      </c>
      <c r="M9" s="15">
        <f>L9*100/$L$16</f>
        <v>2.0050125313283207</v>
      </c>
      <c r="N9" s="47">
        <v>305</v>
      </c>
      <c r="O9" s="16">
        <f>N9*100/$L$16</f>
        <v>1.5600225052426986</v>
      </c>
      <c r="P9" s="47">
        <v>231</v>
      </c>
      <c r="Q9" s="15">
        <f>P9*100/$L$16</f>
        <v>1.1815252416756177</v>
      </c>
      <c r="R9" s="10"/>
      <c r="S9" s="40" t="s">
        <v>8</v>
      </c>
      <c r="T9" s="41">
        <f>M4</f>
        <v>2.823384993094982</v>
      </c>
      <c r="U9" s="41">
        <f t="shared" si="0"/>
        <v>-2.823384993094982</v>
      </c>
      <c r="V9" s="41">
        <f>M5</f>
        <v>3.0791263873970642</v>
      </c>
      <c r="W9" s="39"/>
      <c r="X9" s="39"/>
      <c r="Y9" s="39"/>
      <c r="Z9" s="39"/>
    </row>
    <row r="10" spans="1:26" ht="12.75">
      <c r="A10" s="14" t="s">
        <v>12</v>
      </c>
      <c r="B10" s="47">
        <v>878</v>
      </c>
      <c r="C10" s="15">
        <f>B10*100/$L$16</f>
        <v>4.490818883944555</v>
      </c>
      <c r="D10" s="47">
        <v>733</v>
      </c>
      <c r="E10" s="15">
        <f>D10*100/$L$16</f>
        <v>3.7491688404685184</v>
      </c>
      <c r="F10" s="47">
        <v>675</v>
      </c>
      <c r="G10" s="15">
        <f>F10*100/$L$16</f>
        <v>3.4525088230781034</v>
      </c>
      <c r="H10" s="47">
        <v>571</v>
      </c>
      <c r="I10" s="15">
        <f>H10*100/$L$16</f>
        <v>2.9205667229297734</v>
      </c>
      <c r="J10" s="47">
        <v>452</v>
      </c>
      <c r="K10" s="15">
        <f>J10*100/$L$16</f>
        <v>2.311902204490819</v>
      </c>
      <c r="L10" s="47">
        <v>457</v>
      </c>
      <c r="M10" s="15">
        <f>L10*100/$L$16</f>
        <v>2.337476343921027</v>
      </c>
      <c r="N10" s="47">
        <v>345</v>
      </c>
      <c r="O10" s="16">
        <f>N10*100/$L$16</f>
        <v>1.764615620684364</v>
      </c>
      <c r="P10" s="47">
        <v>345</v>
      </c>
      <c r="Q10" s="15">
        <f>P10*100/$L$16</f>
        <v>1.764615620684364</v>
      </c>
      <c r="R10" s="16"/>
      <c r="S10" s="40" t="s">
        <v>9</v>
      </c>
      <c r="T10" s="41">
        <f>O4</f>
        <v>3.7491688404685184</v>
      </c>
      <c r="U10" s="41">
        <f t="shared" si="0"/>
        <v>-3.7491688404685184</v>
      </c>
      <c r="V10" s="41">
        <f>O5</f>
        <v>3.69290573372206</v>
      </c>
      <c r="W10" s="39"/>
      <c r="X10" s="39"/>
      <c r="Y10" s="39"/>
      <c r="Z10" s="39"/>
    </row>
    <row r="11" spans="1:26" ht="13.5" thickBot="1">
      <c r="A11" s="18" t="s">
        <v>13</v>
      </c>
      <c r="B11" s="19">
        <f aca="true" t="shared" si="2" ref="B11:Q11">SUM(B9:B10)</f>
        <v>1852</v>
      </c>
      <c r="C11" s="20">
        <f t="shared" si="2"/>
        <v>9.472661244949107</v>
      </c>
      <c r="D11" s="19">
        <f t="shared" si="2"/>
        <v>1469</v>
      </c>
      <c r="E11" s="20">
        <f t="shared" si="2"/>
        <v>7.513682164595162</v>
      </c>
      <c r="F11" s="19">
        <f t="shared" si="2"/>
        <v>1371</v>
      </c>
      <c r="G11" s="20">
        <f t="shared" si="2"/>
        <v>7.012429031763081</v>
      </c>
      <c r="H11" s="19">
        <f t="shared" si="2"/>
        <v>1099</v>
      </c>
      <c r="I11" s="20">
        <f t="shared" si="2"/>
        <v>5.621195846759757</v>
      </c>
      <c r="J11" s="19">
        <f t="shared" si="2"/>
        <v>893</v>
      </c>
      <c r="K11" s="20">
        <f t="shared" si="2"/>
        <v>4.567541302235179</v>
      </c>
      <c r="L11" s="19">
        <f t="shared" si="2"/>
        <v>849</v>
      </c>
      <c r="M11" s="20">
        <f t="shared" si="2"/>
        <v>4.342488875249348</v>
      </c>
      <c r="N11" s="19">
        <f t="shared" si="2"/>
        <v>650</v>
      </c>
      <c r="O11" s="20">
        <f t="shared" si="2"/>
        <v>3.3246381259270628</v>
      </c>
      <c r="P11" s="19">
        <f t="shared" si="2"/>
        <v>576</v>
      </c>
      <c r="Q11" s="20">
        <f t="shared" si="2"/>
        <v>2.9461408623599814</v>
      </c>
      <c r="R11" s="16"/>
      <c r="S11" s="40" t="s">
        <v>10</v>
      </c>
      <c r="T11" s="41">
        <f>Q4</f>
        <v>4.976727533118511</v>
      </c>
      <c r="U11" s="41">
        <f t="shared" si="0"/>
        <v>-4.976727533118511</v>
      </c>
      <c r="V11" s="41">
        <f>Q5</f>
        <v>4.731215794588512</v>
      </c>
      <c r="W11" s="39"/>
      <c r="X11" s="39"/>
      <c r="Y11" s="39"/>
      <c r="Z11" s="39"/>
    </row>
    <row r="12" spans="2:26" ht="12.75">
      <c r="B12" s="14"/>
      <c r="C12" s="14"/>
      <c r="D12" s="24"/>
      <c r="E12" s="24"/>
      <c r="F12" s="25"/>
      <c r="G12" s="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40" t="s">
        <v>14</v>
      </c>
      <c r="T12" s="41">
        <f>C9</f>
        <v>4.981842361004552</v>
      </c>
      <c r="U12" s="41">
        <f t="shared" si="0"/>
        <v>-4.981842361004552</v>
      </c>
      <c r="V12" s="41">
        <f>C10</f>
        <v>4.490818883944555</v>
      </c>
      <c r="W12" s="39"/>
      <c r="X12" s="39"/>
      <c r="Y12" s="39"/>
      <c r="Z12" s="39"/>
    </row>
    <row r="13" spans="1:26" ht="12.75">
      <c r="A13" s="4" t="s">
        <v>1</v>
      </c>
      <c r="B13" s="5" t="s">
        <v>22</v>
      </c>
      <c r="C13" s="5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40" t="s">
        <v>15</v>
      </c>
      <c r="T13" s="41">
        <f>E9</f>
        <v>3.7645133241266433</v>
      </c>
      <c r="U13" s="41">
        <f t="shared" si="0"/>
        <v>-3.7645133241266433</v>
      </c>
      <c r="V13" s="41">
        <f>E10</f>
        <v>3.7491688404685184</v>
      </c>
      <c r="W13" s="39"/>
      <c r="X13" s="39"/>
      <c r="Y13" s="39"/>
      <c r="Z13" s="39"/>
    </row>
    <row r="14" spans="1:26" ht="12.75">
      <c r="A14" s="14" t="s">
        <v>11</v>
      </c>
      <c r="B14" s="47">
        <v>235</v>
      </c>
      <c r="C14" s="15">
        <f>B14*100/$L$16</f>
        <v>1.2019845532197841</v>
      </c>
      <c r="D14" s="47">
        <v>135</v>
      </c>
      <c r="E14" s="15">
        <f>D14*100/$L$16</f>
        <v>0.6905017646156207</v>
      </c>
      <c r="F14" s="47">
        <v>33</v>
      </c>
      <c r="G14" s="15">
        <f>F14*100/$L$16</f>
        <v>0.16878932023937396</v>
      </c>
      <c r="H14" s="47">
        <v>2</v>
      </c>
      <c r="I14" s="16">
        <f>H14*100/$L$16</f>
        <v>0.01022965577208327</v>
      </c>
      <c r="J14" s="47">
        <v>2</v>
      </c>
      <c r="K14" s="15">
        <f>J14*100/$L$16</f>
        <v>0.01022965577208327</v>
      </c>
      <c r="L14" s="26">
        <f>+SUM(B4,D4,F4,H4,J4,L4,N4,P4,B9,D9,F9,H9,J9,L9,N9,P9,B14,D14,F14,H14,J14)</f>
        <v>9591</v>
      </c>
      <c r="M14" s="27">
        <f>SUM(C4,E4,G4,I4,K4,M4,O4,Q4,C9,E9,G9,I9,K9,M9,O9,Q9,C14,E14,G14,I14,K14)</f>
        <v>49.05631425502532</v>
      </c>
      <c r="N14" s="14"/>
      <c r="O14" s="14"/>
      <c r="P14" s="14"/>
      <c r="Q14" s="14"/>
      <c r="S14" s="40" t="s">
        <v>16</v>
      </c>
      <c r="T14" s="41">
        <f>G9</f>
        <v>3.5599202086849777</v>
      </c>
      <c r="U14" s="41">
        <f t="shared" si="0"/>
        <v>-3.5599202086849777</v>
      </c>
      <c r="V14" s="41">
        <f>G10</f>
        <v>3.4525088230781034</v>
      </c>
      <c r="W14" s="39"/>
      <c r="X14" s="39"/>
      <c r="Y14" s="39"/>
      <c r="Z14" s="39"/>
    </row>
    <row r="15" spans="1:26" ht="12.75">
      <c r="A15" s="14" t="s">
        <v>12</v>
      </c>
      <c r="B15" s="47">
        <v>387</v>
      </c>
      <c r="C15" s="15">
        <f>B15*100/$L$16</f>
        <v>1.9794383918981127</v>
      </c>
      <c r="D15" s="47">
        <v>242</v>
      </c>
      <c r="E15" s="15">
        <f>D15*100/$L$16</f>
        <v>1.2377883484220755</v>
      </c>
      <c r="F15" s="47">
        <v>90</v>
      </c>
      <c r="G15" s="15">
        <f>F15*100/$L$16</f>
        <v>0.4603345097437471</v>
      </c>
      <c r="H15" s="47">
        <v>16</v>
      </c>
      <c r="I15" s="16">
        <f>H15*100/$L$16</f>
        <v>0.08183724617666616</v>
      </c>
      <c r="J15" s="47">
        <v>2</v>
      </c>
      <c r="K15" s="15">
        <f>J15*100/$L$16</f>
        <v>0.01022965577208327</v>
      </c>
      <c r="L15" s="26">
        <f>+SUM(B5,D5,F5,H5,J5,L5,N5,P5,B10,D10,F10,H10,J10,L10,N10,P10,B15,D15,F15,H15,J15)</f>
        <v>9960</v>
      </c>
      <c r="M15" s="27">
        <f>SUM(C5,E5,G5,I5,K5,M5,O5,Q5,C10,E10,G10,I10,K10,M10,O10,Q10,C15,E15,G15,I15,K15)</f>
        <v>50.943685744974694</v>
      </c>
      <c r="N15" s="14"/>
      <c r="O15" s="14"/>
      <c r="P15" s="14"/>
      <c r="Q15" s="14"/>
      <c r="S15" s="40" t="s">
        <v>17</v>
      </c>
      <c r="T15" s="41">
        <f>I9</f>
        <v>2.7006291238299833</v>
      </c>
      <c r="U15" s="41">
        <f t="shared" si="0"/>
        <v>-2.7006291238299833</v>
      </c>
      <c r="V15" s="41">
        <f>I10</f>
        <v>2.9205667229297734</v>
      </c>
      <c r="W15" s="39"/>
      <c r="X15" s="39"/>
      <c r="Y15" s="39"/>
      <c r="Z15" s="39"/>
    </row>
    <row r="16" spans="1:26" ht="13.5" thickBot="1">
      <c r="A16" s="18" t="s">
        <v>13</v>
      </c>
      <c r="B16" s="19">
        <f aca="true" t="shared" si="3" ref="B16:M16">SUM(B14:B15)</f>
        <v>622</v>
      </c>
      <c r="C16" s="20">
        <f t="shared" si="3"/>
        <v>3.181422945117897</v>
      </c>
      <c r="D16" s="19">
        <f t="shared" si="3"/>
        <v>377</v>
      </c>
      <c r="E16" s="20">
        <f t="shared" si="3"/>
        <v>1.9282901130376962</v>
      </c>
      <c r="F16" s="19">
        <f t="shared" si="3"/>
        <v>123</v>
      </c>
      <c r="G16" s="20">
        <f t="shared" si="3"/>
        <v>0.6291238299831211</v>
      </c>
      <c r="H16" s="19">
        <f t="shared" si="3"/>
        <v>18</v>
      </c>
      <c r="I16" s="20">
        <f t="shared" si="3"/>
        <v>0.09206690194874942</v>
      </c>
      <c r="J16" s="19">
        <f t="shared" si="3"/>
        <v>4</v>
      </c>
      <c r="K16" s="20">
        <f t="shared" si="3"/>
        <v>0.02045931154416654</v>
      </c>
      <c r="L16" s="19">
        <f t="shared" si="3"/>
        <v>19551</v>
      </c>
      <c r="M16" s="19">
        <f t="shared" si="3"/>
        <v>100.00000000000001</v>
      </c>
      <c r="N16" s="28"/>
      <c r="O16" s="28"/>
      <c r="P16" s="28"/>
      <c r="Q16" s="28"/>
      <c r="S16" s="40" t="s">
        <v>18</v>
      </c>
      <c r="T16" s="41">
        <f>K9</f>
        <v>2.255639097744361</v>
      </c>
      <c r="U16" s="41">
        <f t="shared" si="0"/>
        <v>-2.255639097744361</v>
      </c>
      <c r="V16" s="41">
        <f>K10</f>
        <v>2.311902204490819</v>
      </c>
      <c r="W16" s="39"/>
      <c r="X16" s="39"/>
      <c r="Y16" s="39"/>
      <c r="Z16" s="39"/>
    </row>
    <row r="17" spans="1:26" ht="12.75">
      <c r="A17" s="14" t="s">
        <v>27</v>
      </c>
      <c r="P17" s="29"/>
      <c r="Q17" s="29"/>
      <c r="S17" s="40" t="s">
        <v>19</v>
      </c>
      <c r="T17" s="41">
        <f>M9</f>
        <v>2.0050125313283207</v>
      </c>
      <c r="U17" s="41">
        <f t="shared" si="0"/>
        <v>-2.0050125313283207</v>
      </c>
      <c r="V17" s="41">
        <f>M10</f>
        <v>2.337476343921027</v>
      </c>
      <c r="W17" s="39"/>
      <c r="X17" s="39"/>
      <c r="Y17" s="39"/>
      <c r="Z17" s="39"/>
    </row>
    <row r="18" spans="1:26" ht="12.75">
      <c r="A18" s="29"/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40" t="s">
        <v>20</v>
      </c>
      <c r="T18" s="41">
        <f>O9</f>
        <v>1.5600225052426986</v>
      </c>
      <c r="U18" s="41">
        <f t="shared" si="0"/>
        <v>-1.5600225052426986</v>
      </c>
      <c r="V18" s="41">
        <f>O10</f>
        <v>1.764615620684364</v>
      </c>
      <c r="W18" s="39"/>
      <c r="X18" s="39"/>
      <c r="Y18" s="39"/>
      <c r="Z18" s="39"/>
    </row>
    <row r="19" spans="4:26" ht="12.75">
      <c r="D19" s="34"/>
      <c r="O19" s="34"/>
      <c r="R19" s="38"/>
      <c r="S19" s="43" t="s">
        <v>21</v>
      </c>
      <c r="T19" s="44">
        <f>Q9</f>
        <v>1.1815252416756177</v>
      </c>
      <c r="U19" s="41">
        <f t="shared" si="0"/>
        <v>-1.1815252416756177</v>
      </c>
      <c r="V19" s="44">
        <f>Q10</f>
        <v>1.764615620684364</v>
      </c>
      <c r="W19" s="45"/>
      <c r="X19" s="45"/>
      <c r="Y19" s="39"/>
      <c r="Z19" s="39"/>
    </row>
    <row r="20" spans="1:26" s="3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30"/>
      <c r="S20" s="40" t="s">
        <v>22</v>
      </c>
      <c r="T20" s="41">
        <f>C14</f>
        <v>1.2019845532197841</v>
      </c>
      <c r="U20" s="41">
        <f t="shared" si="0"/>
        <v>-1.2019845532197841</v>
      </c>
      <c r="V20" s="41">
        <f>C15</f>
        <v>1.9794383918981127</v>
      </c>
      <c r="W20" s="45"/>
      <c r="X20" s="45"/>
      <c r="Y20" s="45"/>
      <c r="Z20" s="45"/>
    </row>
    <row r="21" spans="19:26" ht="12.75">
      <c r="S21" s="40" t="s">
        <v>23</v>
      </c>
      <c r="T21" s="41">
        <f>E14</f>
        <v>0.6905017646156207</v>
      </c>
      <c r="U21" s="41">
        <f t="shared" si="0"/>
        <v>-0.6905017646156207</v>
      </c>
      <c r="V21" s="41">
        <f>E15</f>
        <v>1.2377883484220755</v>
      </c>
      <c r="W21" s="45"/>
      <c r="X21" s="45"/>
      <c r="Y21" s="45"/>
      <c r="Z21" s="45"/>
    </row>
    <row r="22" spans="19:26" ht="12.75">
      <c r="S22" s="40" t="s">
        <v>24</v>
      </c>
      <c r="T22" s="41">
        <f>G14</f>
        <v>0.16878932023937396</v>
      </c>
      <c r="U22" s="41">
        <f t="shared" si="0"/>
        <v>-0.16878932023937396</v>
      </c>
      <c r="V22" s="41">
        <f>G15</f>
        <v>0.4603345097437471</v>
      </c>
      <c r="W22" s="39"/>
      <c r="X22" s="39"/>
      <c r="Y22" s="39"/>
      <c r="Z22" s="39"/>
    </row>
    <row r="23" spans="19:26" ht="12.75">
      <c r="S23" s="46" t="s">
        <v>25</v>
      </c>
      <c r="T23" s="41">
        <f>I14</f>
        <v>0.01022965577208327</v>
      </c>
      <c r="U23" s="41">
        <f t="shared" si="0"/>
        <v>-0.01022965577208327</v>
      </c>
      <c r="V23" s="41">
        <f>I15</f>
        <v>0.08183724617666616</v>
      </c>
      <c r="W23" s="39"/>
      <c r="X23" s="39"/>
      <c r="Y23" s="39"/>
      <c r="Z23" s="39"/>
    </row>
    <row r="24" spans="19:26" ht="12.75">
      <c r="S24" s="46" t="s">
        <v>26</v>
      </c>
      <c r="T24" s="41">
        <f>K14</f>
        <v>0.01022965577208327</v>
      </c>
      <c r="U24" s="41">
        <f t="shared" si="0"/>
        <v>-0.01022965577208327</v>
      </c>
      <c r="V24" s="41">
        <f>K15</f>
        <v>0.01022965577208327</v>
      </c>
      <c r="W24" s="39"/>
      <c r="X24" s="39"/>
      <c r="Y24" s="39"/>
      <c r="Z24" s="39"/>
    </row>
    <row r="25" spans="19:26" ht="12.75">
      <c r="S25" s="39"/>
      <c r="T25" s="39"/>
      <c r="U25" s="39"/>
      <c r="V25" s="39"/>
      <c r="W25" s="39"/>
      <c r="X25" s="39"/>
      <c r="Y25" s="39"/>
      <c r="Z25" s="39"/>
    </row>
    <row r="29" ht="12.75"/>
    <row r="30" ht="12.75"/>
    <row r="42" spans="4:16" ht="12.7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4:16" ht="12.7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4:16" ht="12.7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4:16" ht="12.75">
      <c r="D45" s="31"/>
      <c r="E45" s="31"/>
      <c r="F45" s="35"/>
      <c r="G45" s="36"/>
      <c r="H45" s="37"/>
      <c r="I45" s="37"/>
      <c r="J45" s="37"/>
      <c r="K45" s="31"/>
      <c r="L45" s="31"/>
      <c r="M45" s="31"/>
      <c r="N45" s="31"/>
      <c r="O45" s="31"/>
      <c r="P45" s="31"/>
    </row>
    <row r="46" spans="4:16" ht="12.75">
      <c r="D46" s="31"/>
      <c r="E46" s="31"/>
      <c r="F46" s="35"/>
      <c r="G46" s="36"/>
      <c r="H46" s="37"/>
      <c r="I46" s="37"/>
      <c r="J46" s="37"/>
      <c r="K46" s="31"/>
      <c r="L46" s="31"/>
      <c r="M46" s="31"/>
      <c r="N46" s="31"/>
      <c r="O46" s="31"/>
      <c r="P46" s="31"/>
    </row>
    <row r="47" spans="4:16" ht="12.75">
      <c r="D47" s="31"/>
      <c r="E47" s="31"/>
      <c r="F47" s="35"/>
      <c r="G47" s="36"/>
      <c r="H47" s="37"/>
      <c r="I47" s="37"/>
      <c r="J47" s="37"/>
      <c r="K47" s="31"/>
      <c r="L47" s="31"/>
      <c r="M47" s="31"/>
      <c r="N47" s="31"/>
      <c r="O47" s="31"/>
      <c r="P47" s="31"/>
    </row>
    <row r="48" spans="4:16" ht="12.75">
      <c r="D48" s="31"/>
      <c r="E48" s="31"/>
      <c r="F48" s="35"/>
      <c r="G48" s="36"/>
      <c r="H48" s="37"/>
      <c r="I48" s="37"/>
      <c r="J48" s="37"/>
      <c r="K48" s="31"/>
      <c r="L48" s="31"/>
      <c r="M48" s="31"/>
      <c r="N48" s="31"/>
      <c r="O48" s="31"/>
      <c r="P48" s="31"/>
    </row>
    <row r="49" spans="4:16" ht="12.75">
      <c r="D49" s="31"/>
      <c r="E49" s="31"/>
      <c r="F49" s="35"/>
      <c r="G49" s="36"/>
      <c r="H49" s="37"/>
      <c r="I49" s="37"/>
      <c r="J49" s="37"/>
      <c r="K49" s="31"/>
      <c r="L49" s="31"/>
      <c r="M49" s="31"/>
      <c r="N49" s="31"/>
      <c r="O49" s="31"/>
      <c r="P49" s="31"/>
    </row>
    <row r="50" spans="4:16" ht="12.75">
      <c r="D50" s="31"/>
      <c r="E50" s="31"/>
      <c r="F50" s="35"/>
      <c r="G50" s="36"/>
      <c r="H50" s="37"/>
      <c r="I50" s="37"/>
      <c r="J50" s="37"/>
      <c r="K50" s="31"/>
      <c r="L50" s="31"/>
      <c r="M50" s="31"/>
      <c r="N50" s="31"/>
      <c r="O50" s="31"/>
      <c r="P50" s="31"/>
    </row>
    <row r="51" spans="4:16" ht="12.75">
      <c r="D51" s="31"/>
      <c r="E51" s="31"/>
      <c r="F51" s="35"/>
      <c r="G51" s="36"/>
      <c r="H51" s="37"/>
      <c r="I51" s="37"/>
      <c r="J51" s="37"/>
      <c r="K51" s="31"/>
      <c r="L51" s="31"/>
      <c r="M51" s="31"/>
      <c r="N51" s="31"/>
      <c r="O51" s="31"/>
      <c r="P51" s="31"/>
    </row>
    <row r="52" spans="4:16" ht="12.75">
      <c r="D52" s="31"/>
      <c r="E52" s="31"/>
      <c r="F52" s="35"/>
      <c r="G52" s="36"/>
      <c r="H52" s="37"/>
      <c r="I52" s="37"/>
      <c r="J52" s="37"/>
      <c r="K52" s="31"/>
      <c r="L52" s="31"/>
      <c r="M52" s="31"/>
      <c r="N52" s="31"/>
      <c r="O52" s="31"/>
      <c r="P52" s="31"/>
    </row>
    <row r="53" spans="4:16" ht="12.75">
      <c r="D53" s="31"/>
      <c r="E53" s="31"/>
      <c r="F53" s="35"/>
      <c r="G53" s="36"/>
      <c r="H53" s="37"/>
      <c r="I53" s="37"/>
      <c r="J53" s="37"/>
      <c r="K53" s="31"/>
      <c r="L53" s="31"/>
      <c r="M53" s="31"/>
      <c r="N53" s="31"/>
      <c r="O53" s="31"/>
      <c r="P53" s="31"/>
    </row>
    <row r="54" spans="4:16" ht="12.75">
      <c r="D54" s="31"/>
      <c r="E54" s="31"/>
      <c r="F54" s="35"/>
      <c r="G54" s="36"/>
      <c r="H54" s="37"/>
      <c r="I54" s="37"/>
      <c r="J54" s="37"/>
      <c r="K54" s="31"/>
      <c r="L54" s="31"/>
      <c r="M54" s="31"/>
      <c r="N54" s="31"/>
      <c r="O54" s="31"/>
      <c r="P54" s="31"/>
    </row>
    <row r="55" spans="4:16" ht="12.75">
      <c r="D55" s="31"/>
      <c r="E55" s="31"/>
      <c r="F55" s="35"/>
      <c r="G55" s="36"/>
      <c r="H55" s="37"/>
      <c r="I55" s="37"/>
      <c r="J55" s="37"/>
      <c r="K55" s="31"/>
      <c r="L55" s="31"/>
      <c r="M55" s="31"/>
      <c r="N55" s="31"/>
      <c r="O55" s="31"/>
      <c r="P55" s="31"/>
    </row>
    <row r="56" spans="4:16" ht="12.75">
      <c r="D56" s="31"/>
      <c r="E56" s="31"/>
      <c r="F56" s="35"/>
      <c r="G56" s="36"/>
      <c r="H56" s="37"/>
      <c r="I56" s="37"/>
      <c r="J56" s="37"/>
      <c r="K56" s="31"/>
      <c r="L56" s="31"/>
      <c r="M56" s="31"/>
      <c r="N56" s="31"/>
      <c r="O56" s="31"/>
      <c r="P56" s="31"/>
    </row>
    <row r="57" spans="4:16" ht="12.75">
      <c r="D57" s="31"/>
      <c r="E57" s="31"/>
      <c r="F57" s="35"/>
      <c r="G57" s="36"/>
      <c r="H57" s="37"/>
      <c r="I57" s="37"/>
      <c r="J57" s="37"/>
      <c r="K57" s="31"/>
      <c r="L57" s="31"/>
      <c r="M57" s="31"/>
      <c r="N57" s="31"/>
      <c r="O57" s="31"/>
      <c r="P57" s="31"/>
    </row>
    <row r="58" spans="4:16" ht="12.75">
      <c r="D58" s="31"/>
      <c r="E58" s="31"/>
      <c r="F58" s="35"/>
      <c r="G58" s="36"/>
      <c r="H58" s="37"/>
      <c r="I58" s="37"/>
      <c r="J58" s="37"/>
      <c r="K58" s="31"/>
      <c r="L58" s="31"/>
      <c r="M58" s="31"/>
      <c r="N58" s="31"/>
      <c r="O58" s="31"/>
      <c r="P58" s="31"/>
    </row>
    <row r="59" spans="4:16" ht="12.75">
      <c r="D59" s="31"/>
      <c r="E59" s="31"/>
      <c r="F59" s="35"/>
      <c r="G59" s="36"/>
      <c r="H59" s="37"/>
      <c r="I59" s="37"/>
      <c r="J59" s="37"/>
      <c r="K59" s="31"/>
      <c r="L59" s="31"/>
      <c r="M59" s="31"/>
      <c r="N59" s="31"/>
      <c r="O59" s="31"/>
      <c r="P59" s="31"/>
    </row>
    <row r="60" spans="4:16" ht="12.75">
      <c r="D60" s="31"/>
      <c r="E60" s="31"/>
      <c r="F60" s="35"/>
      <c r="G60" s="36"/>
      <c r="H60" s="37"/>
      <c r="I60" s="37"/>
      <c r="J60" s="37"/>
      <c r="K60" s="31"/>
      <c r="L60" s="31"/>
      <c r="M60" s="31"/>
      <c r="N60" s="31"/>
      <c r="O60" s="31"/>
      <c r="P60" s="31"/>
    </row>
    <row r="61" spans="4:16" ht="12.75">
      <c r="D61" s="31"/>
      <c r="E61" s="31"/>
      <c r="F61" s="35"/>
      <c r="G61" s="36"/>
      <c r="H61" s="37"/>
      <c r="I61" s="37"/>
      <c r="J61" s="37"/>
      <c r="K61" s="31"/>
      <c r="L61" s="31"/>
      <c r="M61" s="31"/>
      <c r="N61" s="31"/>
      <c r="O61" s="31"/>
      <c r="P61" s="31"/>
    </row>
    <row r="62" spans="4:16" ht="12.75">
      <c r="D62" s="31"/>
      <c r="E62" s="31"/>
      <c r="F62" s="35"/>
      <c r="G62" s="36"/>
      <c r="H62" s="37"/>
      <c r="I62" s="37"/>
      <c r="J62" s="37"/>
      <c r="K62" s="31"/>
      <c r="L62" s="31"/>
      <c r="M62" s="31"/>
      <c r="N62" s="31"/>
      <c r="O62" s="31"/>
      <c r="P62" s="31"/>
    </row>
    <row r="63" spans="4:16" ht="12.75">
      <c r="D63" s="31"/>
      <c r="E63" s="31"/>
      <c r="F63" s="35"/>
      <c r="G63" s="36"/>
      <c r="H63" s="37"/>
      <c r="I63" s="37"/>
      <c r="J63" s="37"/>
      <c r="K63" s="31"/>
      <c r="L63" s="31"/>
      <c r="M63" s="31"/>
      <c r="N63" s="31"/>
      <c r="O63" s="31"/>
      <c r="P63" s="31"/>
    </row>
    <row r="64" spans="4:16" ht="12.75">
      <c r="D64" s="31"/>
      <c r="E64" s="31"/>
      <c r="F64" s="35"/>
      <c r="G64" s="36"/>
      <c r="H64" s="37"/>
      <c r="I64" s="37"/>
      <c r="J64" s="37"/>
      <c r="K64" s="31"/>
      <c r="L64" s="31"/>
      <c r="M64" s="31"/>
      <c r="N64" s="31"/>
      <c r="O64" s="31"/>
      <c r="P64" s="31"/>
    </row>
    <row r="65" spans="4:16" ht="12.75">
      <c r="D65" s="31"/>
      <c r="E65" s="31"/>
      <c r="F65" s="35"/>
      <c r="G65" s="36"/>
      <c r="H65" s="37"/>
      <c r="I65" s="37"/>
      <c r="J65" s="37"/>
      <c r="K65" s="31"/>
      <c r="L65" s="31"/>
      <c r="M65" s="31"/>
      <c r="N65" s="31"/>
      <c r="O65" s="31"/>
      <c r="P65" s="31"/>
    </row>
    <row r="66" spans="4:16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4:16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4:16" ht="12.7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4:16" ht="12.75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4:16" ht="12.75"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4:16" ht="12.75"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4:16" ht="12.7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4:16" ht="12.75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4:16" ht="12.7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4:16" ht="12.75"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4:16" ht="12.75"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4:16" ht="12.75"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4:16" ht="12.7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4:16" ht="12.7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4:16" ht="12.7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4:16" ht="12.7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4:16" ht="12.7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4:16" ht="12.7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4:16" ht="12.7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4:16" ht="12.7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4:16" ht="12.7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4:16" ht="12.75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4:16" ht="12.75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4:16" ht="12.75"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4:16" ht="12.75"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4:16" ht="12.75"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4:16" ht="12.75"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4:16" ht="12.75"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4:16" ht="12.75"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4:16" ht="12.75"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4:16" ht="12.75"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4:16" ht="12.75"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4:16" ht="12.75"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4:16" ht="12.75"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4:16" ht="12.75"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4:16" ht="12.75"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4:16" ht="12.75"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4:16" ht="12.75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4:16" ht="12.75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4:16" ht="12.75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4:16" ht="12.75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4:16" ht="12.75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4:16" ht="12.75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4:16" ht="12.75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4:16" ht="12.75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4:16" ht="12.75"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4:16" ht="12.75"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4:16" ht="12.75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4:16" ht="12.75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4:16" ht="12.75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4:16" ht="12.75"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2009-09-28T10:32:34Z</cp:lastPrinted>
  <dcterms:created xsi:type="dcterms:W3CDTF">2007-11-19T16:13:03Z</dcterms:created>
  <dcterms:modified xsi:type="dcterms:W3CDTF">2015-04-28T08:06:47Z</dcterms:modified>
  <cp:category/>
  <cp:version/>
  <cp:contentType/>
  <cp:contentStatus/>
</cp:coreProperties>
</file>