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285" windowHeight="4530" activeTab="0"/>
  </bookViews>
  <sheets>
    <sheet name="02.03.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<sst xmlns="http://schemas.openxmlformats.org/spreadsheetml/2006/main" count="83" uniqueCount="29">
  <si>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02.03.07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</si>
  <si>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</si>
  <si>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</si>
  <si>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</si>
  <si>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</si>
  <si>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</si>
  <si>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</si>
  <si>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</si>
  <si>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</si>
  <si>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</si>
  <si>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</si>
  <si>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</si>
  <si>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</si>
  <si>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</si>
  <si>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</si>
  <si>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</si>
  <si>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</si>
  <si>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</si>
  <si>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</si>
  <si>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</si>
  <si>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</si>
  <si>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</si>
  <si>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</si>
  <si>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</si>
  <si>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</si>
  <si>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</si>
  <si>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</si>
  <si>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</si>
  <si>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Districte 6. Grups quinquennals.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</si>
</sst>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4" fontId="11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" fontId="18" fillId="0" borderId="0" xfId="0" applyNumberFormat="1" applyFont="1" applyFill="1" applyBorder="1" applyAlignment="1">
      <alignment/>
    </xf>
    <xf numFmtId="49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22" applyFont="1" applyFill="1" applyBorder="1" applyAlignment="1">
      <alignment horizontal="right" wrapText="1"/>
      <protection/>
    </xf>
    <xf numFmtId="3" fontId="16" fillId="0" borderId="0" xfId="22" applyNumberFormat="1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6. 2014</a:t>
            </a:r>
          </a:p>
        </c:rich>
      </c:tx>
      <c:layout>
        <c:manualLayout>
          <c:xMode val="factor"/>
          <c:yMode val="factor"/>
          <c:x val="0.019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125"/>
          <c:w val="0.9077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'02.03.07'!$S$4:$S$24</c:f>
              <c:strCache/>
            </c:strRef>
          </c:cat>
          <c:val>
            <c:numRef>
              <c:f>'02.03.07'!$U$4:$U$24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'02.03.07'!$S$4:$S$24</c:f>
              <c:strCache/>
            </c:strRef>
          </c:cat>
          <c:val>
            <c:numRef>
              <c:f>'02.03.07'!$V$4:$V$24</c:f>
              <c:numCache/>
            </c:numRef>
          </c:val>
        </c:ser>
        <c:overlap val="100"/>
        <c:gapWidth val="30"/>
        <c:axId val="40316455"/>
        <c:axId val="27303776"/>
      </c:barChart>
      <c:catAx>
        <c:axId val="40316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1645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14350" y="3171825"/>
        <a:ext cx="4943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619625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57325" y="46767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7109375" style="0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ht="15">
      <c r="A2" s="3" t="s">
        <v>28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9"/>
      <c r="T3" s="39" t="s">
        <v>11</v>
      </c>
      <c r="U3" s="39" t="s">
        <v>11</v>
      </c>
      <c r="V3" s="39" t="s">
        <v>12</v>
      </c>
      <c r="W3" s="8"/>
      <c r="X3" s="8"/>
      <c r="Y3" s="8"/>
      <c r="Z3" s="8"/>
      <c r="AA3" s="8"/>
      <c r="AB3" s="8"/>
      <c r="AC3" s="9"/>
      <c r="AD3" s="8"/>
      <c r="AE3" s="8"/>
      <c r="AF3" s="8"/>
      <c r="AG3" s="8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794</v>
      </c>
      <c r="C4" s="15">
        <f>B4*100/$L$16</f>
        <v>2.721974631470689</v>
      </c>
      <c r="D4" s="47">
        <v>849</v>
      </c>
      <c r="E4" s="15">
        <f>D4*100/$L$16</f>
        <v>2.9105245114844016</v>
      </c>
      <c r="F4" s="47">
        <v>706</v>
      </c>
      <c r="G4" s="15">
        <f>F4*100/$L$16</f>
        <v>2.420294823448749</v>
      </c>
      <c r="H4" s="47">
        <v>742</v>
      </c>
      <c r="I4" s="15">
        <f>H4*100/$L$16</f>
        <v>2.5437092903668153</v>
      </c>
      <c r="J4" s="47">
        <v>707</v>
      </c>
      <c r="K4" s="16">
        <f>J4*100/$L$16</f>
        <v>2.4237230030853616</v>
      </c>
      <c r="L4" s="47">
        <v>846</v>
      </c>
      <c r="M4" s="15">
        <f>L4*100/$L$16</f>
        <v>2.900239972574563</v>
      </c>
      <c r="N4" s="48">
        <v>1108</v>
      </c>
      <c r="O4" s="15">
        <f>N4*100/$L$16</f>
        <v>3.798423037367158</v>
      </c>
      <c r="P4" s="48">
        <v>1442</v>
      </c>
      <c r="Q4" s="15">
        <f>P4*100/$L$16</f>
        <v>4.943435035995886</v>
      </c>
      <c r="R4" s="16"/>
      <c r="S4" s="40" t="s">
        <v>2</v>
      </c>
      <c r="T4" s="41">
        <f>C4</f>
        <v>2.721974631470689</v>
      </c>
      <c r="U4" s="41">
        <f aca="true" t="shared" si="0" ref="U4:U24">-T4</f>
        <v>-2.721974631470689</v>
      </c>
      <c r="V4" s="41">
        <f>C5</f>
        <v>2.478573877271169</v>
      </c>
      <c r="W4" s="42"/>
      <c r="X4" s="42"/>
      <c r="Y4" s="42"/>
      <c r="Z4" s="42"/>
      <c r="AA4" s="42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7">
        <v>723</v>
      </c>
      <c r="C5" s="15">
        <f>B5*100/$L$16</f>
        <v>2.478573877271169</v>
      </c>
      <c r="D5" s="47">
        <v>796</v>
      </c>
      <c r="E5" s="15">
        <f>D5*100/$L$16</f>
        <v>2.7288309907439148</v>
      </c>
      <c r="F5" s="47">
        <v>671</v>
      </c>
      <c r="G5" s="15">
        <f>F5*100/$L$16</f>
        <v>2.3003085361672952</v>
      </c>
      <c r="H5" s="47">
        <v>644</v>
      </c>
      <c r="I5" s="15">
        <f>H5*100/$L$16</f>
        <v>2.2077476859787453</v>
      </c>
      <c r="J5" s="47">
        <v>721</v>
      </c>
      <c r="K5" s="16">
        <f>J5*100/$L$16</f>
        <v>2.471717517997943</v>
      </c>
      <c r="L5" s="47">
        <v>851</v>
      </c>
      <c r="M5" s="15">
        <f>L5*100/$L$16</f>
        <v>2.917380870757628</v>
      </c>
      <c r="N5" s="48">
        <v>1024</v>
      </c>
      <c r="O5" s="15">
        <f>N5*100/$L$16</f>
        <v>3.5104559478916695</v>
      </c>
      <c r="P5" s="48">
        <v>1243</v>
      </c>
      <c r="Q5" s="15">
        <f>P5*100/$L$16</f>
        <v>4.261227288309907</v>
      </c>
      <c r="R5" s="16"/>
      <c r="S5" s="40" t="s">
        <v>4</v>
      </c>
      <c r="T5" s="41">
        <f>E4</f>
        <v>2.9105245114844016</v>
      </c>
      <c r="U5" s="41">
        <f t="shared" si="0"/>
        <v>-2.9105245114844016</v>
      </c>
      <c r="V5" s="41">
        <f>E5</f>
        <v>2.7288309907439148</v>
      </c>
      <c r="W5" s="42"/>
      <c r="X5" s="42"/>
      <c r="Y5" s="42"/>
      <c r="Z5" s="42"/>
      <c r="AA5" s="42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7" ht="13.5" thickBot="1">
      <c r="A6" s="18" t="s">
        <v>13</v>
      </c>
      <c r="B6" s="19">
        <f aca="true" t="shared" si="1" ref="B6:Q6">SUM(B4:B5)</f>
        <v>1517</v>
      </c>
      <c r="C6" s="20">
        <f t="shared" si="1"/>
        <v>5.200548508741858</v>
      </c>
      <c r="D6" s="19">
        <f t="shared" si="1"/>
        <v>1645</v>
      </c>
      <c r="E6" s="20">
        <f t="shared" si="1"/>
        <v>5.639355502228316</v>
      </c>
      <c r="F6" s="19">
        <f t="shared" si="1"/>
        <v>1377</v>
      </c>
      <c r="G6" s="20">
        <f t="shared" si="1"/>
        <v>4.720603359616044</v>
      </c>
      <c r="H6" s="19">
        <f t="shared" si="1"/>
        <v>1386</v>
      </c>
      <c r="I6" s="20">
        <f t="shared" si="1"/>
        <v>4.75145697634556</v>
      </c>
      <c r="J6" s="19">
        <f t="shared" si="1"/>
        <v>1428</v>
      </c>
      <c r="K6" s="20">
        <f t="shared" si="1"/>
        <v>4.895440521083305</v>
      </c>
      <c r="L6" s="19">
        <f t="shared" si="1"/>
        <v>1697</v>
      </c>
      <c r="M6" s="20">
        <f t="shared" si="1"/>
        <v>5.817620843332191</v>
      </c>
      <c r="N6" s="19">
        <f t="shared" si="1"/>
        <v>2132</v>
      </c>
      <c r="O6" s="20">
        <f t="shared" si="1"/>
        <v>7.308878985258827</v>
      </c>
      <c r="P6" s="19">
        <f t="shared" si="1"/>
        <v>2685</v>
      </c>
      <c r="Q6" s="20">
        <f t="shared" si="1"/>
        <v>9.204662324305794</v>
      </c>
      <c r="R6" s="21"/>
      <c r="S6" s="40" t="s">
        <v>5</v>
      </c>
      <c r="T6" s="41">
        <f>G4</f>
        <v>2.420294823448749</v>
      </c>
      <c r="U6" s="41">
        <f t="shared" si="0"/>
        <v>-2.420294823448749</v>
      </c>
      <c r="V6" s="41">
        <f>G5</f>
        <v>2.3003085361672952</v>
      </c>
      <c r="W6" s="39"/>
      <c r="X6" s="39"/>
      <c r="Y6" s="39"/>
      <c r="Z6" s="39"/>
      <c r="AA6" s="39"/>
    </row>
    <row r="7" spans="1:27" ht="12.75">
      <c r="A7" s="2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0" t="s">
        <v>6</v>
      </c>
      <c r="T7" s="41">
        <f>I4</f>
        <v>2.5437092903668153</v>
      </c>
      <c r="U7" s="41">
        <f t="shared" si="0"/>
        <v>-2.5437092903668153</v>
      </c>
      <c r="V7" s="41">
        <f>I5</f>
        <v>2.2077476859787453</v>
      </c>
      <c r="W7" s="39"/>
      <c r="X7" s="39"/>
      <c r="Y7" s="39"/>
      <c r="Z7" s="39"/>
      <c r="AA7" s="39"/>
    </row>
    <row r="8" spans="1:27" ht="12.75">
      <c r="A8" s="4" t="s">
        <v>1</v>
      </c>
      <c r="B8" s="5" t="s">
        <v>14</v>
      </c>
      <c r="C8" s="5" t="s">
        <v>3</v>
      </c>
      <c r="D8" s="23" t="s">
        <v>15</v>
      </c>
      <c r="E8" s="23" t="s">
        <v>3</v>
      </c>
      <c r="F8" s="24" t="s">
        <v>16</v>
      </c>
      <c r="G8" s="24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0" t="s">
        <v>7</v>
      </c>
      <c r="T8" s="41">
        <f>K4</f>
        <v>2.4237230030853616</v>
      </c>
      <c r="U8" s="41">
        <f t="shared" si="0"/>
        <v>-2.4237230030853616</v>
      </c>
      <c r="V8" s="41">
        <f>K5</f>
        <v>2.471717517997943</v>
      </c>
      <c r="W8" s="39"/>
      <c r="X8" s="39"/>
      <c r="Y8" s="39"/>
      <c r="Z8" s="39"/>
      <c r="AA8" s="39"/>
    </row>
    <row r="9" spans="1:27" ht="12.75">
      <c r="A9" s="14" t="s">
        <v>11</v>
      </c>
      <c r="B9" s="48">
        <v>1250</v>
      </c>
      <c r="C9" s="15">
        <f>B9*100/$L$16</f>
        <v>4.285224545766198</v>
      </c>
      <c r="D9" s="48">
        <v>1129</v>
      </c>
      <c r="E9" s="15">
        <f>D9*100/$L$16</f>
        <v>3.87041480973603</v>
      </c>
      <c r="F9" s="47">
        <v>1038</v>
      </c>
      <c r="G9" s="15">
        <f>F9*100/$L$16</f>
        <v>3.558450462804251</v>
      </c>
      <c r="H9" s="47">
        <v>816</v>
      </c>
      <c r="I9" s="15">
        <f>H9*100/$L$16</f>
        <v>2.797394583476174</v>
      </c>
      <c r="J9" s="47">
        <v>642</v>
      </c>
      <c r="K9" s="15">
        <f>J9*100/$L$16</f>
        <v>2.2008913267055195</v>
      </c>
      <c r="L9" s="47">
        <v>560</v>
      </c>
      <c r="M9" s="15">
        <f>L9*100/$L$16</f>
        <v>1.9197805965032568</v>
      </c>
      <c r="N9" s="47">
        <v>530</v>
      </c>
      <c r="O9" s="15">
        <f>N9*100/$L$16</f>
        <v>1.816935207404868</v>
      </c>
      <c r="P9" s="47">
        <v>494</v>
      </c>
      <c r="Q9" s="15">
        <f>P9*100/$L$16</f>
        <v>1.6935207404868016</v>
      </c>
      <c r="R9" s="25"/>
      <c r="S9" s="40" t="s">
        <v>8</v>
      </c>
      <c r="T9" s="41">
        <f>M4</f>
        <v>2.900239972574563</v>
      </c>
      <c r="U9" s="41">
        <f t="shared" si="0"/>
        <v>-2.900239972574563</v>
      </c>
      <c r="V9" s="41">
        <f>M5</f>
        <v>2.917380870757628</v>
      </c>
      <c r="W9" s="39"/>
      <c r="X9" s="39"/>
      <c r="Y9" s="39"/>
      <c r="Z9" s="39"/>
      <c r="AA9" s="39"/>
    </row>
    <row r="10" spans="1:27" ht="12.75">
      <c r="A10" s="14" t="s">
        <v>12</v>
      </c>
      <c r="B10" s="48">
        <v>1103</v>
      </c>
      <c r="C10" s="15">
        <f>B10*100/$L$16</f>
        <v>3.781282139184093</v>
      </c>
      <c r="D10" s="48">
        <v>1096</v>
      </c>
      <c r="E10" s="15">
        <f>D10*100/$L$16</f>
        <v>3.7572848817278026</v>
      </c>
      <c r="F10" s="47">
        <v>992</v>
      </c>
      <c r="G10" s="15">
        <f>F10*100/$L$16</f>
        <v>3.4007541995200548</v>
      </c>
      <c r="H10" s="47">
        <v>817</v>
      </c>
      <c r="I10" s="15">
        <f>H10*100/$L$16</f>
        <v>2.8008227631127873</v>
      </c>
      <c r="J10" s="47">
        <v>690</v>
      </c>
      <c r="K10" s="15">
        <f>J10*100/$L$16</f>
        <v>2.3654439492629415</v>
      </c>
      <c r="L10" s="47">
        <v>708</v>
      </c>
      <c r="M10" s="15">
        <f>L10*100/$L$16</f>
        <v>2.4271511827219747</v>
      </c>
      <c r="N10" s="47">
        <v>712</v>
      </c>
      <c r="O10" s="15">
        <f>N10*100/$L$16</f>
        <v>2.4408639012684263</v>
      </c>
      <c r="P10" s="47">
        <v>723</v>
      </c>
      <c r="Q10" s="15">
        <f>P10*100/$L$16</f>
        <v>2.478573877271169</v>
      </c>
      <c r="R10" s="16"/>
      <c r="S10" s="40" t="s">
        <v>9</v>
      </c>
      <c r="T10" s="41">
        <f>O4</f>
        <v>3.798423037367158</v>
      </c>
      <c r="U10" s="41">
        <f t="shared" si="0"/>
        <v>-3.798423037367158</v>
      </c>
      <c r="V10" s="41">
        <f>O5</f>
        <v>3.5104559478916695</v>
      </c>
      <c r="W10" s="39"/>
      <c r="X10" s="39"/>
      <c r="Y10" s="39"/>
      <c r="Z10" s="39"/>
      <c r="AA10" s="39"/>
    </row>
    <row r="11" spans="1:27" ht="13.5" thickBot="1">
      <c r="A11" s="18" t="s">
        <v>13</v>
      </c>
      <c r="B11" s="19">
        <f aca="true" t="shared" si="2" ref="B11:Q11">SUM(B9:B10)</f>
        <v>2353</v>
      </c>
      <c r="C11" s="20">
        <f t="shared" si="2"/>
        <v>8.06650668495029</v>
      </c>
      <c r="D11" s="19">
        <f t="shared" si="2"/>
        <v>2225</v>
      </c>
      <c r="E11" s="20">
        <f t="shared" si="2"/>
        <v>7.627699691463833</v>
      </c>
      <c r="F11" s="19">
        <f t="shared" si="2"/>
        <v>2030</v>
      </c>
      <c r="G11" s="20">
        <f t="shared" si="2"/>
        <v>6.959204662324305</v>
      </c>
      <c r="H11" s="19">
        <f t="shared" si="2"/>
        <v>1633</v>
      </c>
      <c r="I11" s="20">
        <f t="shared" si="2"/>
        <v>5.598217346588962</v>
      </c>
      <c r="J11" s="19">
        <f t="shared" si="2"/>
        <v>1332</v>
      </c>
      <c r="K11" s="20">
        <f t="shared" si="2"/>
        <v>4.566335275968461</v>
      </c>
      <c r="L11" s="19">
        <f t="shared" si="2"/>
        <v>1268</v>
      </c>
      <c r="M11" s="20">
        <f t="shared" si="2"/>
        <v>4.3469317792252316</v>
      </c>
      <c r="N11" s="19">
        <f t="shared" si="2"/>
        <v>1242</v>
      </c>
      <c r="O11" s="20">
        <f t="shared" si="2"/>
        <v>4.257799108673295</v>
      </c>
      <c r="P11" s="19">
        <f t="shared" si="2"/>
        <v>1217</v>
      </c>
      <c r="Q11" s="20">
        <f t="shared" si="2"/>
        <v>4.1720946177579705</v>
      </c>
      <c r="R11" s="16"/>
      <c r="S11" s="40" t="s">
        <v>10</v>
      </c>
      <c r="T11" s="41">
        <f>Q4</f>
        <v>4.943435035995886</v>
      </c>
      <c r="U11" s="41">
        <f t="shared" si="0"/>
        <v>-4.943435035995886</v>
      </c>
      <c r="V11" s="41">
        <f>Q5</f>
        <v>4.261227288309907</v>
      </c>
      <c r="W11" s="39"/>
      <c r="X11" s="39"/>
      <c r="Y11" s="39"/>
      <c r="Z11" s="39"/>
      <c r="AA11" s="39"/>
    </row>
    <row r="12" spans="1:27" ht="12.75">
      <c r="A12" s="22"/>
      <c r="B12" s="14"/>
      <c r="C12" s="14"/>
      <c r="D12" s="26"/>
      <c r="E12" s="26"/>
      <c r="F12" s="27"/>
      <c r="G12" s="2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0" t="s">
        <v>14</v>
      </c>
      <c r="T12" s="41">
        <f>C9</f>
        <v>4.285224545766198</v>
      </c>
      <c r="U12" s="41">
        <f t="shared" si="0"/>
        <v>-4.285224545766198</v>
      </c>
      <c r="V12" s="41">
        <f>C10</f>
        <v>3.781282139184093</v>
      </c>
      <c r="W12" s="39"/>
      <c r="X12" s="39"/>
      <c r="Y12" s="39"/>
      <c r="Z12" s="39"/>
      <c r="AA12" s="39"/>
    </row>
    <row r="13" spans="1:27" ht="12.75">
      <c r="A13" s="4" t="s">
        <v>1</v>
      </c>
      <c r="B13" s="5" t="s">
        <v>22</v>
      </c>
      <c r="C13" s="5" t="s">
        <v>3</v>
      </c>
      <c r="D13" s="23" t="s">
        <v>23</v>
      </c>
      <c r="E13" s="23" t="s">
        <v>3</v>
      </c>
      <c r="F13" s="24" t="s">
        <v>24</v>
      </c>
      <c r="G13" s="24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0" t="s">
        <v>15</v>
      </c>
      <c r="T13" s="41">
        <f>E9</f>
        <v>3.87041480973603</v>
      </c>
      <c r="U13" s="41">
        <f t="shared" si="0"/>
        <v>-3.87041480973603</v>
      </c>
      <c r="V13" s="41">
        <f>E10</f>
        <v>3.7572848817278026</v>
      </c>
      <c r="W13" s="39"/>
      <c r="X13" s="39"/>
      <c r="Y13" s="39"/>
      <c r="Z13" s="39"/>
      <c r="AA13" s="39"/>
    </row>
    <row r="14" spans="1:27" ht="12.75">
      <c r="A14" s="14" t="s">
        <v>11</v>
      </c>
      <c r="B14" s="47">
        <v>426</v>
      </c>
      <c r="C14" s="15">
        <f>B14*100/$L$16</f>
        <v>1.4604045251971203</v>
      </c>
      <c r="D14" s="47">
        <v>212</v>
      </c>
      <c r="E14" s="15">
        <f>D14*100/$L$16</f>
        <v>0.7267740829619472</v>
      </c>
      <c r="F14" s="47">
        <v>62</v>
      </c>
      <c r="G14" s="15">
        <f>F14*100/$L$16</f>
        <v>0.21254713747000342</v>
      </c>
      <c r="H14" s="47">
        <v>8</v>
      </c>
      <c r="I14" s="16">
        <f>H14*100/$L$16</f>
        <v>0.027425437092903668</v>
      </c>
      <c r="J14" s="47">
        <v>5</v>
      </c>
      <c r="K14" s="15">
        <f>J14*100/$L$16</f>
        <v>0.017140898183064794</v>
      </c>
      <c r="L14" s="28">
        <f>+SUM(B4,D4,F4,H4,J4,L4,N4,P4,B9,D9,F9,H9,J9,L9,N9,P9,B14,D14,F14,H14,J14)</f>
        <v>14366</v>
      </c>
      <c r="M14" s="29">
        <f>SUM(C4,E4,G4,I4,K4,M4,O4,Q4,C9,E9,G9,I9,K9,M9,O9,Q9,C14,E14,G14,I14,K14)</f>
        <v>49.24922865958177</v>
      </c>
      <c r="N14" s="14"/>
      <c r="O14" s="14"/>
      <c r="P14" s="14"/>
      <c r="Q14" s="14"/>
      <c r="S14" s="40" t="s">
        <v>16</v>
      </c>
      <c r="T14" s="41">
        <f>G9</f>
        <v>3.558450462804251</v>
      </c>
      <c r="U14" s="41">
        <f t="shared" si="0"/>
        <v>-3.558450462804251</v>
      </c>
      <c r="V14" s="41">
        <f>G10</f>
        <v>3.4007541995200548</v>
      </c>
      <c r="W14" s="39"/>
      <c r="X14" s="39"/>
      <c r="Y14" s="39"/>
      <c r="Z14" s="39"/>
      <c r="AA14" s="39"/>
    </row>
    <row r="15" spans="1:27" ht="12.75">
      <c r="A15" s="14" t="s">
        <v>12</v>
      </c>
      <c r="B15" s="47">
        <v>676</v>
      </c>
      <c r="C15" s="15">
        <f>B15*100/$L$16</f>
        <v>2.31744943435036</v>
      </c>
      <c r="D15" s="47">
        <v>404</v>
      </c>
      <c r="E15" s="15">
        <f>D15*100/$L$16</f>
        <v>1.3849845731916353</v>
      </c>
      <c r="F15" s="47">
        <v>171</v>
      </c>
      <c r="G15" s="15">
        <f>F15*100/$L$16</f>
        <v>0.5862187178608159</v>
      </c>
      <c r="H15" s="47">
        <v>32</v>
      </c>
      <c r="I15" s="16">
        <f>H15*100/$L$16</f>
        <v>0.10970174837161467</v>
      </c>
      <c r="J15" s="47">
        <v>7</v>
      </c>
      <c r="K15" s="15">
        <f>J15*100/$L$16</f>
        <v>0.02399725745629071</v>
      </c>
      <c r="L15" s="28">
        <f>+SUM(B5,D5,F5,H5,J5,L5,N5,P5,B10,D10,F10,H10,J10,L10,N10,P10,B15,D15,F15,H15,J15)</f>
        <v>14804</v>
      </c>
      <c r="M15" s="29">
        <f>SUM(C5,E5,G5,I5,K5,M5,O5,Q5,C10,E10,G10,I10,K10,M10,O10,Q10,C15,E15,G15,I15,K15)</f>
        <v>50.75077134041823</v>
      </c>
      <c r="N15" s="14"/>
      <c r="O15" s="14"/>
      <c r="P15" s="14"/>
      <c r="Q15" s="14"/>
      <c r="S15" s="40" t="s">
        <v>17</v>
      </c>
      <c r="T15" s="41">
        <f>I9</f>
        <v>2.797394583476174</v>
      </c>
      <c r="U15" s="41">
        <f t="shared" si="0"/>
        <v>-2.797394583476174</v>
      </c>
      <c r="V15" s="41">
        <f>I10</f>
        <v>2.8008227631127873</v>
      </c>
      <c r="W15" s="39"/>
      <c r="X15" s="39"/>
      <c r="Y15" s="39"/>
      <c r="Z15" s="39"/>
      <c r="AA15" s="39"/>
    </row>
    <row r="16" spans="1:27" ht="13.5" thickBot="1">
      <c r="A16" s="18" t="s">
        <v>13</v>
      </c>
      <c r="B16" s="19">
        <f aca="true" t="shared" si="3" ref="B16:M16">SUM(B14:B15)</f>
        <v>1102</v>
      </c>
      <c r="C16" s="20">
        <f t="shared" si="3"/>
        <v>3.77785395954748</v>
      </c>
      <c r="D16" s="19">
        <f t="shared" si="3"/>
        <v>616</v>
      </c>
      <c r="E16" s="20">
        <f t="shared" si="3"/>
        <v>2.1117586561535826</v>
      </c>
      <c r="F16" s="19">
        <f t="shared" si="3"/>
        <v>233</v>
      </c>
      <c r="G16" s="20">
        <f t="shared" si="3"/>
        <v>0.7987658553308193</v>
      </c>
      <c r="H16" s="19">
        <f t="shared" si="3"/>
        <v>40</v>
      </c>
      <c r="I16" s="20">
        <f t="shared" si="3"/>
        <v>0.13712718546451835</v>
      </c>
      <c r="J16" s="19">
        <f t="shared" si="3"/>
        <v>12</v>
      </c>
      <c r="K16" s="20">
        <f t="shared" si="3"/>
        <v>0.04113815563935551</v>
      </c>
      <c r="L16" s="19">
        <f t="shared" si="3"/>
        <v>29170</v>
      </c>
      <c r="M16" s="19">
        <f t="shared" si="3"/>
        <v>100</v>
      </c>
      <c r="N16" s="14"/>
      <c r="O16" s="14"/>
      <c r="P16" s="14"/>
      <c r="Q16" s="14"/>
      <c r="S16" s="40" t="s">
        <v>18</v>
      </c>
      <c r="T16" s="41">
        <f>K9</f>
        <v>2.2008913267055195</v>
      </c>
      <c r="U16" s="41">
        <f t="shared" si="0"/>
        <v>-2.2008913267055195</v>
      </c>
      <c r="V16" s="41">
        <f>K10</f>
        <v>2.3654439492629415</v>
      </c>
      <c r="W16" s="39"/>
      <c r="X16" s="39"/>
      <c r="Y16" s="39"/>
      <c r="Z16" s="39"/>
      <c r="AA16" s="39"/>
    </row>
    <row r="17" spans="1:27" ht="12.75">
      <c r="A17" s="14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0"/>
      <c r="Q17" s="30"/>
      <c r="S17" s="40" t="s">
        <v>19</v>
      </c>
      <c r="T17" s="41">
        <f>M9</f>
        <v>1.9197805965032568</v>
      </c>
      <c r="U17" s="41">
        <f t="shared" si="0"/>
        <v>-1.9197805965032568</v>
      </c>
      <c r="V17" s="41">
        <f>M10</f>
        <v>2.4271511827219747</v>
      </c>
      <c r="W17" s="39"/>
      <c r="X17" s="39"/>
      <c r="Y17" s="39"/>
      <c r="Z17" s="39"/>
      <c r="AA17" s="39"/>
    </row>
    <row r="18" spans="1:27" ht="12.75">
      <c r="A18" s="30"/>
      <c r="B18" s="33"/>
      <c r="C18" s="34"/>
      <c r="D18" s="30"/>
      <c r="E18" s="30"/>
      <c r="F18" s="30"/>
      <c r="G18" s="30"/>
      <c r="H18" s="30"/>
      <c r="I18" s="30"/>
      <c r="J18" s="30"/>
      <c r="K18" s="30"/>
      <c r="L18" s="30"/>
      <c r="M18" s="34"/>
      <c r="N18" s="30"/>
      <c r="O18" s="30"/>
      <c r="P18" s="30"/>
      <c r="Q18" s="30"/>
      <c r="S18" s="40" t="s">
        <v>20</v>
      </c>
      <c r="T18" s="41">
        <f>O9</f>
        <v>1.816935207404868</v>
      </c>
      <c r="U18" s="41">
        <f t="shared" si="0"/>
        <v>-1.816935207404868</v>
      </c>
      <c r="V18" s="41">
        <f>O10</f>
        <v>2.4408639012684263</v>
      </c>
      <c r="W18" s="39"/>
      <c r="X18" s="39"/>
      <c r="Y18" s="39"/>
      <c r="Z18" s="39"/>
      <c r="AA18" s="39"/>
    </row>
    <row r="19" spans="4:27" ht="12.75">
      <c r="D19" s="35"/>
      <c r="O19" s="35"/>
      <c r="R19" s="31"/>
      <c r="S19" s="43" t="s">
        <v>21</v>
      </c>
      <c r="T19" s="44">
        <f>Q9</f>
        <v>1.6935207404868016</v>
      </c>
      <c r="U19" s="41">
        <f t="shared" si="0"/>
        <v>-1.6935207404868016</v>
      </c>
      <c r="V19" s="44">
        <f>Q10</f>
        <v>2.478573877271169</v>
      </c>
      <c r="W19" s="45"/>
      <c r="X19" s="45"/>
      <c r="Y19" s="39"/>
      <c r="Z19" s="39"/>
      <c r="AA19" s="39"/>
    </row>
    <row r="20" spans="1:27" s="3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1"/>
      <c r="S20" s="40" t="s">
        <v>22</v>
      </c>
      <c r="T20" s="41">
        <f>C14</f>
        <v>1.4604045251971203</v>
      </c>
      <c r="U20" s="41">
        <f t="shared" si="0"/>
        <v>-1.4604045251971203</v>
      </c>
      <c r="V20" s="41">
        <f>C15</f>
        <v>2.31744943435036</v>
      </c>
      <c r="W20" s="45"/>
      <c r="X20" s="45"/>
      <c r="Y20" s="45"/>
      <c r="Z20" s="45"/>
      <c r="AA20" s="45"/>
    </row>
    <row r="21" spans="19:27" ht="12.75">
      <c r="S21" s="40" t="s">
        <v>23</v>
      </c>
      <c r="T21" s="41">
        <f>E14</f>
        <v>0.7267740829619472</v>
      </c>
      <c r="U21" s="41">
        <f t="shared" si="0"/>
        <v>-0.7267740829619472</v>
      </c>
      <c r="V21" s="41">
        <f>E15</f>
        <v>1.3849845731916353</v>
      </c>
      <c r="W21" s="45"/>
      <c r="X21" s="45"/>
      <c r="Y21" s="45"/>
      <c r="Z21" s="45"/>
      <c r="AA21" s="39"/>
    </row>
    <row r="22" spans="19:27" ht="12.75">
      <c r="S22" s="40" t="s">
        <v>24</v>
      </c>
      <c r="T22" s="41">
        <f>G14</f>
        <v>0.21254713747000342</v>
      </c>
      <c r="U22" s="41">
        <f t="shared" si="0"/>
        <v>-0.21254713747000342</v>
      </c>
      <c r="V22" s="41">
        <f>G15</f>
        <v>0.5862187178608159</v>
      </c>
      <c r="W22" s="39"/>
      <c r="X22" s="39"/>
      <c r="Y22" s="39"/>
      <c r="Z22" s="39"/>
      <c r="AA22" s="39"/>
    </row>
    <row r="23" spans="19:27" ht="12.75">
      <c r="S23" s="46" t="s">
        <v>25</v>
      </c>
      <c r="T23" s="41">
        <f>I14</f>
        <v>0.027425437092903668</v>
      </c>
      <c r="U23" s="41">
        <f t="shared" si="0"/>
        <v>-0.027425437092903668</v>
      </c>
      <c r="V23" s="41">
        <f>I15</f>
        <v>0.10970174837161467</v>
      </c>
      <c r="W23" s="39"/>
      <c r="X23" s="39"/>
      <c r="Y23" s="39"/>
      <c r="Z23" s="39"/>
      <c r="AA23" s="39"/>
    </row>
    <row r="24" spans="19:27" ht="12.75">
      <c r="S24" s="46" t="s">
        <v>26</v>
      </c>
      <c r="T24" s="41">
        <f>K14</f>
        <v>0.017140898183064794</v>
      </c>
      <c r="U24" s="41">
        <f t="shared" si="0"/>
        <v>-0.017140898183064794</v>
      </c>
      <c r="V24" s="41">
        <f>K15</f>
        <v>0.02399725745629071</v>
      </c>
      <c r="W24" s="39"/>
      <c r="X24" s="39"/>
      <c r="Y24" s="39"/>
      <c r="Z24" s="39"/>
      <c r="AA24" s="39"/>
    </row>
    <row r="25" spans="19:27" ht="12.75">
      <c r="S25" s="39"/>
      <c r="T25" s="39"/>
      <c r="U25" s="39"/>
      <c r="V25" s="39"/>
      <c r="W25" s="39"/>
      <c r="X25" s="39"/>
      <c r="Y25" s="39"/>
      <c r="Z25" s="39"/>
      <c r="AA25" s="39"/>
    </row>
    <row r="29" ht="12.75"/>
    <row r="30" ht="12.75"/>
    <row r="43" spans="4:14" ht="12.75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4:14" ht="12.75">
      <c r="D44" s="32"/>
      <c r="E44" s="32"/>
      <c r="F44" s="36"/>
      <c r="G44" s="37"/>
      <c r="H44" s="38"/>
      <c r="I44" s="38"/>
      <c r="J44" s="38"/>
      <c r="K44" s="32"/>
      <c r="L44" s="32"/>
      <c r="M44" s="32"/>
      <c r="N44" s="32"/>
    </row>
    <row r="45" spans="4:14" ht="12.75">
      <c r="D45" s="32"/>
      <c r="E45" s="32"/>
      <c r="F45" s="36"/>
      <c r="G45" s="37"/>
      <c r="H45" s="38"/>
      <c r="I45" s="38"/>
      <c r="J45" s="38"/>
      <c r="K45" s="32"/>
      <c r="L45" s="32"/>
      <c r="M45" s="32"/>
      <c r="N45" s="32"/>
    </row>
    <row r="46" spans="4:14" ht="12.75">
      <c r="D46" s="32"/>
      <c r="E46" s="32"/>
      <c r="F46" s="36"/>
      <c r="G46" s="37"/>
      <c r="H46" s="38"/>
      <c r="I46" s="38"/>
      <c r="J46" s="38"/>
      <c r="K46" s="32"/>
      <c r="L46" s="32"/>
      <c r="M46" s="32"/>
      <c r="N46" s="32"/>
    </row>
    <row r="47" spans="4:14" ht="12.75">
      <c r="D47" s="32"/>
      <c r="E47" s="32"/>
      <c r="F47" s="36"/>
      <c r="G47" s="37"/>
      <c r="H47" s="38"/>
      <c r="I47" s="38"/>
      <c r="J47" s="38"/>
      <c r="K47" s="32"/>
      <c r="L47" s="32"/>
      <c r="M47" s="32"/>
      <c r="N47" s="32"/>
    </row>
    <row r="48" spans="4:14" ht="12.75">
      <c r="D48" s="32"/>
      <c r="E48" s="32"/>
      <c r="F48" s="36"/>
      <c r="G48" s="37"/>
      <c r="H48" s="38"/>
      <c r="I48" s="38"/>
      <c r="J48" s="38"/>
      <c r="K48" s="32"/>
      <c r="L48" s="32"/>
      <c r="M48" s="32"/>
      <c r="N48" s="32"/>
    </row>
    <row r="49" spans="4:14" ht="12.75">
      <c r="D49" s="32"/>
      <c r="E49" s="32"/>
      <c r="F49" s="36"/>
      <c r="G49" s="37"/>
      <c r="H49" s="38"/>
      <c r="I49" s="38"/>
      <c r="J49" s="38"/>
      <c r="K49" s="32"/>
      <c r="L49" s="32"/>
      <c r="M49" s="32"/>
      <c r="N49" s="32"/>
    </row>
    <row r="50" spans="4:14" ht="12.75">
      <c r="D50" s="32"/>
      <c r="E50" s="32"/>
      <c r="F50" s="36"/>
      <c r="G50" s="37"/>
      <c r="H50" s="38"/>
      <c r="I50" s="38"/>
      <c r="J50" s="38"/>
      <c r="K50" s="32"/>
      <c r="L50" s="32"/>
      <c r="M50" s="32"/>
      <c r="N50" s="32"/>
    </row>
    <row r="51" spans="4:14" ht="12.75">
      <c r="D51" s="32"/>
      <c r="E51" s="32"/>
      <c r="F51" s="36"/>
      <c r="G51" s="37"/>
      <c r="H51" s="38"/>
      <c r="I51" s="38"/>
      <c r="J51" s="38"/>
      <c r="K51" s="32"/>
      <c r="L51" s="32"/>
      <c r="M51" s="32"/>
      <c r="N51" s="32"/>
    </row>
    <row r="52" spans="4:14" ht="12.75">
      <c r="D52" s="32"/>
      <c r="E52" s="32"/>
      <c r="F52" s="36"/>
      <c r="G52" s="37"/>
      <c r="H52" s="38"/>
      <c r="I52" s="38"/>
      <c r="J52" s="38"/>
      <c r="K52" s="32"/>
      <c r="L52" s="32"/>
      <c r="M52" s="32"/>
      <c r="N52" s="32"/>
    </row>
    <row r="53" spans="4:14" ht="12.75">
      <c r="D53" s="32"/>
      <c r="E53" s="32"/>
      <c r="F53" s="36"/>
      <c r="G53" s="37"/>
      <c r="H53" s="38"/>
      <c r="I53" s="38"/>
      <c r="J53" s="38"/>
      <c r="K53" s="32"/>
      <c r="L53" s="32"/>
      <c r="M53" s="32"/>
      <c r="N53" s="32"/>
    </row>
    <row r="54" spans="4:14" ht="12.75">
      <c r="D54" s="32"/>
      <c r="E54" s="32"/>
      <c r="F54" s="36"/>
      <c r="G54" s="37"/>
      <c r="H54" s="38"/>
      <c r="I54" s="38"/>
      <c r="J54" s="38"/>
      <c r="K54" s="32"/>
      <c r="L54" s="32"/>
      <c r="M54" s="32"/>
      <c r="N54" s="32"/>
    </row>
    <row r="55" spans="4:14" ht="12.75">
      <c r="D55" s="32"/>
      <c r="E55" s="32"/>
      <c r="F55" s="36"/>
      <c r="G55" s="37"/>
      <c r="H55" s="38"/>
      <c r="I55" s="38"/>
      <c r="J55" s="38"/>
      <c r="K55" s="32"/>
      <c r="L55" s="32"/>
      <c r="M55" s="32"/>
      <c r="N55" s="32"/>
    </row>
    <row r="56" spans="4:14" ht="12.75">
      <c r="D56" s="32"/>
      <c r="E56" s="32"/>
      <c r="F56" s="36"/>
      <c r="G56" s="37"/>
      <c r="H56" s="38"/>
      <c r="I56" s="38"/>
      <c r="J56" s="38"/>
      <c r="K56" s="32"/>
      <c r="L56" s="32"/>
      <c r="M56" s="32"/>
      <c r="N56" s="32"/>
    </row>
    <row r="57" spans="4:14" ht="12.75">
      <c r="D57" s="32"/>
      <c r="E57" s="32"/>
      <c r="F57" s="36"/>
      <c r="G57" s="37"/>
      <c r="H57" s="38"/>
      <c r="I57" s="38"/>
      <c r="J57" s="38"/>
      <c r="K57" s="32"/>
      <c r="L57" s="32"/>
      <c r="M57" s="32"/>
      <c r="N57" s="32"/>
    </row>
    <row r="58" spans="4:14" ht="12.75">
      <c r="D58" s="32"/>
      <c r="E58" s="32"/>
      <c r="F58" s="36"/>
      <c r="G58" s="37"/>
      <c r="H58" s="38"/>
      <c r="I58" s="38"/>
      <c r="J58" s="38"/>
      <c r="K58" s="32"/>
      <c r="L58" s="32"/>
      <c r="M58" s="32"/>
      <c r="N58" s="32"/>
    </row>
    <row r="59" spans="4:14" ht="12.75">
      <c r="D59" s="32"/>
      <c r="E59" s="32"/>
      <c r="F59" s="36"/>
      <c r="G59" s="37"/>
      <c r="H59" s="38"/>
      <c r="I59" s="38"/>
      <c r="J59" s="38"/>
      <c r="K59" s="32"/>
      <c r="L59" s="32"/>
      <c r="M59" s="32"/>
      <c r="N59" s="32"/>
    </row>
    <row r="60" spans="4:14" ht="12.75">
      <c r="D60" s="32"/>
      <c r="E60" s="32"/>
      <c r="F60" s="36"/>
      <c r="G60" s="37"/>
      <c r="H60" s="38"/>
      <c r="I60" s="38"/>
      <c r="J60" s="38"/>
      <c r="K60" s="32"/>
      <c r="L60" s="32"/>
      <c r="M60" s="32"/>
      <c r="N60" s="32"/>
    </row>
    <row r="61" spans="4:14" ht="12.75">
      <c r="D61" s="32"/>
      <c r="E61" s="32"/>
      <c r="F61" s="36"/>
      <c r="G61" s="37"/>
      <c r="H61" s="38"/>
      <c r="I61" s="38"/>
      <c r="J61" s="38"/>
      <c r="K61" s="32"/>
      <c r="L61" s="32"/>
      <c r="M61" s="32"/>
      <c r="N61" s="32"/>
    </row>
    <row r="62" spans="4:14" ht="12.75">
      <c r="D62" s="32"/>
      <c r="E62" s="32"/>
      <c r="F62" s="36"/>
      <c r="G62" s="37"/>
      <c r="H62" s="38"/>
      <c r="I62" s="38"/>
      <c r="J62" s="38"/>
      <c r="K62" s="32"/>
      <c r="L62" s="32"/>
      <c r="M62" s="32"/>
      <c r="N62" s="32"/>
    </row>
    <row r="63" spans="4:14" ht="12.75">
      <c r="D63" s="32"/>
      <c r="E63" s="32"/>
      <c r="F63" s="36"/>
      <c r="G63" s="37"/>
      <c r="H63" s="38"/>
      <c r="I63" s="38"/>
      <c r="J63" s="38"/>
      <c r="K63" s="32"/>
      <c r="L63" s="32"/>
      <c r="M63" s="32"/>
      <c r="N63" s="32"/>
    </row>
    <row r="64" spans="4:14" ht="12.75">
      <c r="D64" s="32"/>
      <c r="E64" s="32"/>
      <c r="F64" s="36"/>
      <c r="G64" s="37"/>
      <c r="H64" s="38"/>
      <c r="I64" s="38"/>
      <c r="J64" s="38"/>
      <c r="K64" s="32"/>
      <c r="L64" s="32"/>
      <c r="M64" s="32"/>
      <c r="N64" s="32"/>
    </row>
    <row r="65" spans="4:14" ht="12.7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4:14" ht="12.75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4:14" ht="12.75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4:14" ht="12.75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4:14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4:14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4:14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4:14" ht="12.7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4:14" ht="12.7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4:14" ht="12.75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4:14" ht="12.75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4:14" ht="12.75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4:14" ht="12.75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4:14" ht="12.75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4:14" ht="12.75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4:14" ht="12.75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4:14" ht="12.7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4:14" ht="12.7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4:14" ht="12.7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4:14" ht="12.7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4:14" ht="12.75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4:14" ht="12.75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4:14" ht="12.75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4:14" ht="12.75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4:14" ht="12.75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4:14" ht="12.75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4:14" ht="12.75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4:14" ht="12.75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4:14" ht="12.75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4:14" ht="12.75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4:14" ht="12.75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4:14" ht="12.75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4:14" ht="12.75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4:14" ht="12.75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4:14" ht="12.75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2013-06-13T10:54:10Z</cp:lastPrinted>
  <dcterms:created xsi:type="dcterms:W3CDTF">2007-11-19T16:13:19Z</dcterms:created>
  <dcterms:modified xsi:type="dcterms:W3CDTF">2015-04-28T08:14:23Z</dcterms:modified>
  <cp:category/>
  <cp:version/>
  <cp:contentType/>
  <cp:contentStatus/>
</cp:coreProperties>
</file>