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410" windowWidth="15375" windowHeight="5040" activeTab="0"/>
  </bookViews>
  <sheets>
    <sheet name="02.05.07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<sst xmlns="http://schemas.openxmlformats.org/spreadsheetml/2006/main" count="41" uniqueCount="37">
  <si>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02.05.07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</si>
  <si>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</si>
  <si>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</si>
  <si>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</si>
  <si>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</si>
  <si>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</si>
  <si>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</si>
  <si>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</si>
  <si>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</si>
  <si>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</si>
  <si>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</si>
  <si>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</si>
  <si>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</si>
  <si>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</si>
  <si>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</si>
  <si>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</si>
  <si>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</si>
  <si>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</si>
  <si>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</si>
  <si>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</si>
  <si>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</si>
  <si>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</si>
  <si>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</si>
  <si>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</si>
  <si>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</si>
  <si>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</si>
  <si>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</si>
  <si>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</si>
  <si>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</si>
  <si>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</si>
  <si>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</si>
  <si>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</si>
  <si>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</si>
  <si>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(((Pob 65 i +)+(Pob 0-14))/Pob 15-64)*100</t>
  </si>
  <si>
    <t>Font: Ajuntament de Sabadell. Gestió de la Informació.</t>
  </si>
  <si>
    <t>1. Dades a 1 de gener de 2015.</t>
  </si>
  <si>
    <r>
      <t>Districte 4.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</si>
</sst>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4" fontId="11" fillId="0" borderId="2" xfId="0" applyNumberFormat="1" applyFont="1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  <xf numFmtId="2" fontId="9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7" width="8.7109375" style="0" customWidth="1"/>
  </cols>
  <sheetData>
    <row r="1" ht="15.75">
      <c r="A1" s="1" t="s">
        <v>0</v>
      </c>
    </row>
    <row r="2" ht="15" customHeight="1">
      <c r="A2" s="2" t="s">
        <v>36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2">
        <v>3498</v>
      </c>
      <c r="C5" s="22">
        <v>3202</v>
      </c>
      <c r="D5" s="7">
        <f>+SUM(B5:C5)</f>
        <v>6700</v>
      </c>
      <c r="E5" s="6"/>
      <c r="F5" s="8">
        <f>B5/$B$8*100</f>
        <v>18.485440997727633</v>
      </c>
      <c r="G5" s="8">
        <f>C5/$C$8*100</f>
        <v>16.314260967035207</v>
      </c>
      <c r="H5" s="9">
        <f>D5/$D$8*100</f>
        <v>17.380025940337223</v>
      </c>
    </row>
    <row r="6" spans="1:8" ht="12.75">
      <c r="A6" s="6" t="s">
        <v>8</v>
      </c>
      <c r="B6" s="22">
        <v>12612</v>
      </c>
      <c r="C6" s="22">
        <v>12899</v>
      </c>
      <c r="D6" s="7">
        <f>+SUM(B6:C6)</f>
        <v>25511</v>
      </c>
      <c r="E6" s="6"/>
      <c r="F6" s="8">
        <f>B6/$B$8*100</f>
        <v>66.64905141890821</v>
      </c>
      <c r="G6" s="8">
        <f>C6/$C$8*100</f>
        <v>65.72069088500535</v>
      </c>
      <c r="H6" s="9">
        <f>D6/$D$8*100</f>
        <v>66.17639429312581</v>
      </c>
    </row>
    <row r="7" spans="1:8" ht="12.75">
      <c r="A7" s="6" t="s">
        <v>9</v>
      </c>
      <c r="B7" s="22">
        <v>2813</v>
      </c>
      <c r="C7" s="22">
        <v>3526</v>
      </c>
      <c r="D7" s="7">
        <f>+SUM(B7:C7)</f>
        <v>6339</v>
      </c>
      <c r="E7" s="6"/>
      <c r="F7" s="8">
        <f>B7/$B$8*100</f>
        <v>14.86550758336416</v>
      </c>
      <c r="G7" s="8">
        <f>C7/$C$8*100</f>
        <v>17.965048147959443</v>
      </c>
      <c r="H7" s="9">
        <f>D7/$D$8*100</f>
        <v>16.443579766536963</v>
      </c>
    </row>
    <row r="8" spans="1:8" ht="12.75">
      <c r="A8" s="10" t="s">
        <v>6</v>
      </c>
      <c r="B8" s="7">
        <f>SUM(B5:B7)</f>
        <v>18923</v>
      </c>
      <c r="C8" s="7">
        <f>SUM(C5:C7)</f>
        <v>19627</v>
      </c>
      <c r="D8" s="7">
        <f>SUM(B8:C8)</f>
        <v>38550</v>
      </c>
      <c r="E8" s="10"/>
      <c r="F8" s="7">
        <f>B8/$B$8*100</f>
        <v>100</v>
      </c>
      <c r="G8" s="7">
        <f>C8/$C$8*100</f>
        <v>100</v>
      </c>
      <c r="H8" s="7">
        <f>D8/$D$8*100</f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1" t="s">
        <v>11</v>
      </c>
    </row>
    <row r="11" spans="1:8" ht="12.75">
      <c r="A11" s="6" t="s">
        <v>12</v>
      </c>
      <c r="B11" s="8">
        <f>(B7/B5)*100</f>
        <v>80.41738136077758</v>
      </c>
      <c r="C11" s="8">
        <f>(C7/C5)*100</f>
        <v>110.11867582760775</v>
      </c>
      <c r="D11" s="9">
        <f>(D7/D5)*100</f>
        <v>94.61194029850746</v>
      </c>
      <c r="E11" s="6"/>
      <c r="F11" s="6"/>
      <c r="G11" s="6"/>
      <c r="H11" s="12" t="s">
        <v>13</v>
      </c>
    </row>
    <row r="12" spans="1:16" ht="12.75">
      <c r="A12" s="6" t="s">
        <v>14</v>
      </c>
      <c r="B12" s="23">
        <f>J12/B7*100</f>
        <v>8.958407394241023</v>
      </c>
      <c r="C12" s="23">
        <f>K12/C7*100</f>
        <v>13.329551900170165</v>
      </c>
      <c r="D12" s="24">
        <f>L12/D7*100</f>
        <v>11.389809118157439</v>
      </c>
      <c r="E12" s="6"/>
      <c r="F12" s="6"/>
      <c r="G12" s="6"/>
      <c r="H12" s="12" t="s">
        <v>15</v>
      </c>
      <c r="J12" s="28">
        <v>252</v>
      </c>
      <c r="K12" s="28">
        <v>470</v>
      </c>
      <c r="L12" s="28">
        <f>SUM(J12:K12)</f>
        <v>722</v>
      </c>
      <c r="M12" s="28"/>
      <c r="N12" s="28"/>
      <c r="O12" s="28"/>
      <c r="P12" s="28"/>
    </row>
    <row r="13" spans="1:16" ht="12.75">
      <c r="A13" s="6" t="s">
        <v>16</v>
      </c>
      <c r="B13" s="8">
        <f>(B5/B6)*100</f>
        <v>27.735490009514745</v>
      </c>
      <c r="C13" s="8">
        <f>(C5/C6)*100</f>
        <v>24.823629738739434</v>
      </c>
      <c r="D13" s="9">
        <f>(D5/D6)*100</f>
        <v>26.26318058876563</v>
      </c>
      <c r="E13" s="6"/>
      <c r="F13" s="6"/>
      <c r="G13" s="6"/>
      <c r="H13" s="12" t="s">
        <v>17</v>
      </c>
      <c r="J13" s="28"/>
      <c r="K13" s="28"/>
      <c r="L13" s="28"/>
      <c r="M13" s="28"/>
      <c r="N13" s="28"/>
      <c r="O13" s="28"/>
      <c r="P13" s="28"/>
    </row>
    <row r="14" spans="1:16" ht="12.75">
      <c r="A14" s="6" t="s">
        <v>18</v>
      </c>
      <c r="B14" s="8">
        <f>(B7/B6)*100</f>
        <v>22.304154773231843</v>
      </c>
      <c r="C14" s="8">
        <f>(C7/C6)*100</f>
        <v>27.33545236064811</v>
      </c>
      <c r="D14" s="9">
        <f>(D7/D6)*100</f>
        <v>24.84810473913214</v>
      </c>
      <c r="E14" s="6"/>
      <c r="F14" s="6"/>
      <c r="G14" s="6"/>
      <c r="H14" s="12" t="s">
        <v>19</v>
      </c>
      <c r="J14" s="28"/>
      <c r="K14" s="28"/>
      <c r="L14" s="28"/>
      <c r="M14" s="28"/>
      <c r="N14" s="28"/>
      <c r="O14" s="28"/>
      <c r="P14" s="28"/>
    </row>
    <row r="15" spans="1:16" ht="12.75">
      <c r="A15" s="6" t="s">
        <v>20</v>
      </c>
      <c r="B15" s="8">
        <f>((SUM(B5,B7))/B6)*100</f>
        <v>50.03964478274659</v>
      </c>
      <c r="C15" s="8">
        <f>((SUM(C5,C7))/C6)*100</f>
        <v>52.159082099387554</v>
      </c>
      <c r="D15" s="9">
        <f>((SUM(D5,D7))/D6)*100</f>
        <v>51.11128532789777</v>
      </c>
      <c r="E15" s="6"/>
      <c r="F15" s="6"/>
      <c r="G15" s="6"/>
      <c r="H15" s="12" t="s">
        <v>33</v>
      </c>
      <c r="J15" s="28"/>
      <c r="K15" s="28"/>
      <c r="L15" s="28"/>
      <c r="M15" s="28"/>
      <c r="N15" s="28"/>
      <c r="O15" s="28"/>
      <c r="P15" s="28"/>
    </row>
    <row r="16" spans="1:16" ht="6" customHeight="1">
      <c r="A16" s="6"/>
      <c r="B16" s="8"/>
      <c r="C16" s="8"/>
      <c r="D16" s="9"/>
      <c r="E16" s="6"/>
      <c r="F16" s="6"/>
      <c r="G16" s="6"/>
      <c r="H16" s="12"/>
      <c r="J16" s="28"/>
      <c r="K16" s="28"/>
      <c r="L16" s="28"/>
      <c r="M16" s="28"/>
      <c r="N16" s="28"/>
      <c r="O16" s="28"/>
      <c r="P16" s="28"/>
    </row>
    <row r="17" spans="1:16" ht="12.75">
      <c r="A17" s="25" t="s">
        <v>21</v>
      </c>
      <c r="B17" s="26">
        <f aca="true" t="shared" si="0" ref="B17:D18">J17/N17*100</f>
        <v>105.82191780821917</v>
      </c>
      <c r="C17" s="26">
        <f t="shared" si="0"/>
        <v>131.8181818181818</v>
      </c>
      <c r="D17" s="27">
        <f t="shared" si="0"/>
        <v>118.68512110726644</v>
      </c>
      <c r="E17" s="6"/>
      <c r="F17" s="6"/>
      <c r="G17" s="6"/>
      <c r="H17" s="12" t="s">
        <v>22</v>
      </c>
      <c r="J17" s="28">
        <v>927</v>
      </c>
      <c r="K17" s="28">
        <v>1131</v>
      </c>
      <c r="L17" s="28">
        <f>SUM(J17:K17)</f>
        <v>2058</v>
      </c>
      <c r="M17" s="28"/>
      <c r="N17" s="28">
        <v>876</v>
      </c>
      <c r="O17" s="28">
        <v>858</v>
      </c>
      <c r="P17" s="28">
        <f>SUM(N17:O17)</f>
        <v>1734</v>
      </c>
    </row>
    <row r="18" spans="1:16" ht="12.75">
      <c r="A18" s="6" t="s">
        <v>23</v>
      </c>
      <c r="B18" s="26">
        <f t="shared" si="0"/>
        <v>103.64928144679477</v>
      </c>
      <c r="C18" s="26">
        <f t="shared" si="0"/>
        <v>106.15310851845932</v>
      </c>
      <c r="D18" s="27">
        <f t="shared" si="0"/>
        <v>104.90763052208835</v>
      </c>
      <c r="E18" s="6"/>
      <c r="F18" s="6"/>
      <c r="G18" s="6"/>
      <c r="H18" s="12" t="s">
        <v>24</v>
      </c>
      <c r="J18" s="28">
        <v>6419</v>
      </c>
      <c r="K18" s="28">
        <v>6642</v>
      </c>
      <c r="L18" s="28">
        <f>SUM(J18:K18)</f>
        <v>13061</v>
      </c>
      <c r="M18" s="28"/>
      <c r="N18" s="28">
        <v>6193</v>
      </c>
      <c r="O18" s="28">
        <v>6257</v>
      </c>
      <c r="P18" s="28">
        <f>SUM(N18:O18)</f>
        <v>12450</v>
      </c>
    </row>
    <row r="19" spans="1:16" ht="12.75">
      <c r="A19" s="6" t="s">
        <v>25</v>
      </c>
      <c r="B19" s="26">
        <f>B5/$K$19*100</f>
        <v>37.57250268528464</v>
      </c>
      <c r="C19" s="26">
        <f>C5/$K$19*100</f>
        <v>34.393125671321165</v>
      </c>
      <c r="D19" s="27">
        <f>D5/$K$19*100</f>
        <v>71.9656283566058</v>
      </c>
      <c r="E19" s="6"/>
      <c r="F19" s="6"/>
      <c r="G19" s="6"/>
      <c r="H19" s="12" t="s">
        <v>26</v>
      </c>
      <c r="J19" s="28"/>
      <c r="K19" s="28">
        <v>9310</v>
      </c>
      <c r="L19" s="28"/>
      <c r="M19" s="28"/>
      <c r="N19" s="28"/>
      <c r="O19" s="28"/>
      <c r="P19" s="28"/>
    </row>
    <row r="20" spans="1:8" ht="6" customHeight="1">
      <c r="A20" s="6"/>
      <c r="B20" s="13"/>
      <c r="C20" s="13"/>
      <c r="D20" s="14"/>
      <c r="E20" s="6"/>
      <c r="F20" s="6"/>
      <c r="G20" s="6"/>
      <c r="H20" s="6"/>
    </row>
    <row r="21" spans="1:8" ht="12.75">
      <c r="A21" s="6" t="s">
        <v>27</v>
      </c>
      <c r="B21" s="26">
        <v>38.8752840458701</v>
      </c>
      <c r="C21" s="26">
        <v>41.151780710246086</v>
      </c>
      <c r="D21" s="27">
        <v>40.03431906614786</v>
      </c>
      <c r="E21" s="6"/>
      <c r="F21" s="6"/>
      <c r="G21" s="6"/>
      <c r="H21" s="6"/>
    </row>
    <row r="22" spans="1:8" ht="12.75">
      <c r="A22" s="6" t="s">
        <v>28</v>
      </c>
      <c r="B22" s="26">
        <v>6.827044025157233</v>
      </c>
      <c r="C22" s="26">
        <v>6.713928794503436</v>
      </c>
      <c r="D22" s="27">
        <v>6.772985074626866</v>
      </c>
      <c r="E22" s="6"/>
      <c r="F22" s="6"/>
      <c r="G22" s="6"/>
      <c r="H22" s="6"/>
    </row>
    <row r="23" spans="1:8" ht="12.75">
      <c r="A23" s="6" t="s">
        <v>29</v>
      </c>
      <c r="B23" s="26">
        <v>39.994449730415475</v>
      </c>
      <c r="C23" s="26">
        <v>40.472749825567874</v>
      </c>
      <c r="D23" s="27">
        <v>40.236290227744895</v>
      </c>
      <c r="E23" s="6"/>
      <c r="F23" s="6"/>
      <c r="G23" s="6"/>
      <c r="H23" s="6"/>
    </row>
    <row r="24" spans="1:8" ht="12.75">
      <c r="A24" s="6" t="s">
        <v>30</v>
      </c>
      <c r="B24" s="26">
        <v>73.70991823675791</v>
      </c>
      <c r="C24" s="26">
        <v>74.90924560408395</v>
      </c>
      <c r="D24" s="27">
        <v>74.37703107745702</v>
      </c>
      <c r="E24" s="6"/>
      <c r="F24" s="6"/>
      <c r="G24" s="6"/>
      <c r="H24" s="6"/>
    </row>
    <row r="25" spans="1:8" ht="6" customHeight="1">
      <c r="A25" s="6"/>
      <c r="B25" s="19"/>
      <c r="C25" s="19"/>
      <c r="D25" s="19"/>
      <c r="E25" s="6"/>
      <c r="F25" s="6"/>
      <c r="G25" s="6"/>
      <c r="H25" s="6"/>
    </row>
    <row r="26" spans="1:8" ht="13.5" thickBot="1">
      <c r="A26" s="15" t="s">
        <v>31</v>
      </c>
      <c r="B26" s="20"/>
      <c r="C26" s="20"/>
      <c r="D26" s="21">
        <f>B8/C8*100</f>
        <v>96.41310439700412</v>
      </c>
      <c r="E26" s="15"/>
      <c r="F26" s="15"/>
      <c r="G26" s="15"/>
      <c r="H26" s="16" t="s">
        <v>32</v>
      </c>
    </row>
    <row r="27" spans="1:6" ht="12.75">
      <c r="A27" s="17" t="s">
        <v>34</v>
      </c>
      <c r="E27" s="18"/>
      <c r="F27" s="18"/>
    </row>
    <row r="28" ht="12.75">
      <c r="A28" s="17" t="s">
        <v>35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2014-04-15T12:16:25Z</cp:lastPrinted>
  <dcterms:created xsi:type="dcterms:W3CDTF">2007-11-19T16:24:19Z</dcterms:created>
  <dcterms:modified xsi:type="dcterms:W3CDTF">2015-09-17T09:38:18Z</dcterms:modified>
  <cp:category/>
  <cp:version/>
  <cp:contentType/>
  <cp:contentStatus/>
</cp:coreProperties>
</file>