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16" windowWidth="15315" windowHeight="5220" activeTab="0"/>
  </bookViews>
  <sheets>
    <sheet name="02.04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<sst xmlns="http://schemas.openxmlformats.org/spreadsheetml/2006/main" count="40" uniqueCount="39">
  <si>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02.04 Estructura d'edats</t>
  </si>
  <si>
    <t>Districte/</t>
  </si>
  <si>
    <t>Edat</t>
  </si>
  <si>
    <t>Total</t>
  </si>
  <si>
    <t>Districtes</t>
  </si>
  <si>
    <t>sector</t>
  </si>
  <si>
    <t>0-14</t>
  </si>
  <si>
    <t>15-24</t>
  </si>
  <si>
    <t>25-49</t>
  </si>
  <si>
    <t>50-64</t>
  </si>
  <si>
    <t>65 i més</t>
  </si>
  <si>
    <t>Nombre</t>
  </si>
  <si>
    <t xml:space="preserve"> % s/Districte</t>
  </si>
  <si>
    <t>% s/Ciutat</t>
  </si>
  <si>
    <t>Districte 1</t>
  </si>
  <si>
    <t>Centre</t>
  </si>
  <si>
    <t>Districte 2</t>
  </si>
  <si>
    <t>Creu Alta</t>
  </si>
  <si>
    <t>Districte 3</t>
  </si>
  <si>
    <t>Ca N'Oriac</t>
  </si>
  <si>
    <t>Nord</t>
  </si>
  <si>
    <t>Districte 4</t>
  </si>
  <si>
    <t>Concòrdia</t>
  </si>
  <si>
    <t>Can Rull</t>
  </si>
  <si>
    <t>Berard</t>
  </si>
  <si>
    <t>Districte 5</t>
  </si>
  <si>
    <t>Gràcia</t>
  </si>
  <si>
    <t>Districte 6</t>
  </si>
  <si>
    <t>Creu Barberà</t>
  </si>
  <si>
    <t>Districte 7</t>
  </si>
  <si>
    <t>Sant Oleguer</t>
  </si>
  <si>
    <t>Sant Julià</t>
  </si>
  <si>
    <t>Font: Ajuntament de Sabadell. Gestió de la Informació.</t>
  </si>
  <si>
    <r>
      <t>Districtes i sectors. 2014</t>
    </r>
    <r>
      <rPr>
        <vertAlign val="superscript"/>
        <sz val="11"/>
        <rFont val="Arial"/>
        <family val="2"/>
      </rPr>
      <t>1</t>
    </r>
  </si>
  <si>
    <t>1. Dades a 1 de gener de 2015</t>
  </si>
  <si>
    <r>
      <t>Can Puiggener /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Togores</t>
    </r>
  </si>
  <si>
    <r>
      <t xml:space="preserve">Can Feu </t>
    </r>
    <r>
      <rPr>
        <sz val="8"/>
        <color indexed="8"/>
        <rFont val="Arial"/>
        <family val="2"/>
      </rPr>
      <t>- Oest</t>
    </r>
  </si>
  <si>
    <r>
      <t xml:space="preserve">Sud </t>
    </r>
    <r>
      <rPr>
        <sz val="8"/>
        <color indexed="8"/>
        <rFont val="Arial"/>
        <family val="2"/>
      </rPr>
      <t>- Sant Pau</t>
    </r>
  </si>
  <si>
    <r>
      <t xml:space="preserve">Serra </t>
    </r>
    <r>
      <rPr>
        <sz val="8"/>
        <color indexed="8"/>
        <rFont val="Arial"/>
        <family val="2"/>
      </rPr>
      <t>- Est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</si>
</sst>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3" fillId="0" borderId="0" xfId="53" applyNumberFormat="1" applyFont="1" applyFill="1" applyBorder="1" applyAlignment="1">
      <alignment horizontal="right" wrapText="1"/>
      <protection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1" fontId="9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13" fillId="0" borderId="0" xfId="53" applyNumberFormat="1" applyFont="1" applyFill="1" applyBorder="1" applyAlignment="1">
      <alignment horizontal="right" wrapText="1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left"/>
    </xf>
    <xf numFmtId="3" fontId="14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3" fontId="12" fillId="0" borderId="0" xfId="54" applyNumberFormat="1" applyFont="1" applyFill="1" applyBorder="1" applyAlignment="1">
      <alignment horizontal="right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02.04" xfId="53"/>
    <cellStyle name="Normal_Hoja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 de la població per districtes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</a:t>
            </a:r>
          </a:p>
        </c:rich>
      </c:tx>
      <c:layout>
        <c:manualLayout>
          <c:xMode val="factor"/>
          <c:yMode val="factor"/>
          <c:x val="0.05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1975"/>
          <c:w val="0.9355"/>
          <c:h val="0.842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'02.04'!$L$4:$L$10</c:f>
              <c:numCache/>
            </c:numRef>
          </c:cat>
          <c:val>
            <c:numRef>
              <c:f>'02.04'!$M$4:$M$10</c:f>
              <c:numCache/>
            </c:numRef>
          </c:val>
        </c:ser>
        <c:overlap val="100"/>
        <c:gapWidth val="50"/>
        <c:axId val="8290832"/>
        <c:axId val="7508625"/>
      </c:barChart>
      <c:catAx>
        <c:axId val="8290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Districtes</a:t>
                </a:r>
              </a:p>
            </c:rich>
          </c:tx>
          <c:layout>
            <c:manualLayout>
              <c:xMode val="factor"/>
              <c:yMode val="factor"/>
              <c:x val="-0.002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08625"/>
        <c:crosses val="autoZero"/>
        <c:auto val="1"/>
        <c:lblOffset val="100"/>
        <c:tickLblSkip val="1"/>
        <c:noMultiLvlLbl val="0"/>
      </c:catAx>
      <c:valAx>
        <c:axId val="7508625"/>
        <c:scaling>
          <c:orientation val="minMax"/>
          <c:max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Població</a:t>
                </a:r>
              </a:p>
            </c:rich>
          </c:tx>
          <c:layout>
            <c:manualLayout>
              <c:xMode val="factor"/>
              <c:yMode val="factor"/>
              <c:x val="0.026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0832"/>
        <c:crossesAt val="1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31</xdr:row>
      <xdr:rowOff>0</xdr:rowOff>
    </xdr:from>
    <xdr:to>
      <xdr:col>9</xdr:col>
      <xdr:colOff>276225</xdr:colOff>
      <xdr:row>49</xdr:row>
      <xdr:rowOff>114300</xdr:rowOff>
    </xdr:to>
    <xdr:graphicFrame>
      <xdr:nvGraphicFramePr>
        <xdr:cNvPr id="1" name="Gráfico 1"/>
        <xdr:cNvGraphicFramePr/>
      </xdr:nvGraphicFramePr>
      <xdr:xfrm>
        <a:off x="295275" y="5105400"/>
        <a:ext cx="52959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140625" style="0" customWidth="1"/>
    <col min="2" max="5" width="7.7109375" style="0" customWidth="1"/>
    <col min="6" max="6" width="8.7109375" style="0" customWidth="1"/>
    <col min="7" max="7" width="3.421875" style="0" customWidth="1"/>
    <col min="8" max="8" width="7.7109375" style="0" customWidth="1"/>
    <col min="9" max="9" width="10.8515625" style="0" customWidth="1"/>
    <col min="10" max="10" width="8.7109375" style="0" customWidth="1"/>
    <col min="12" max="12" width="8.57421875" style="0" bestFit="1" customWidth="1"/>
    <col min="13" max="13" width="6.57421875" style="0" bestFit="1" customWidth="1"/>
  </cols>
  <sheetData>
    <row r="1" ht="15.75" customHeight="1">
      <c r="A1" s="1" t="s">
        <v>0</v>
      </c>
    </row>
    <row r="2" ht="15.75" customHeight="1">
      <c r="A2" s="2" t="s">
        <v>33</v>
      </c>
    </row>
    <row r="3" spans="1:13" ht="12.75">
      <c r="A3" s="3" t="s">
        <v>1</v>
      </c>
      <c r="B3" s="4"/>
      <c r="C3" s="4"/>
      <c r="D3" s="4"/>
      <c r="E3" s="4"/>
      <c r="F3" s="4" t="s">
        <v>2</v>
      </c>
      <c r="G3" s="5"/>
      <c r="H3" s="4"/>
      <c r="I3" s="4"/>
      <c r="J3" s="4" t="s">
        <v>3</v>
      </c>
      <c r="L3" s="22" t="s">
        <v>4</v>
      </c>
      <c r="M3" s="23"/>
    </row>
    <row r="4" spans="1:13" ht="12.75">
      <c r="A4" s="3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/>
      <c r="H4" s="7" t="s">
        <v>11</v>
      </c>
      <c r="I4" s="7" t="s">
        <v>12</v>
      </c>
      <c r="J4" s="7" t="s">
        <v>13</v>
      </c>
      <c r="L4" s="24">
        <v>1</v>
      </c>
      <c r="M4" s="25">
        <f>H5</f>
        <v>52820</v>
      </c>
    </row>
    <row r="5" spans="1:13" s="6" customFormat="1" ht="12.75">
      <c r="A5" s="8" t="s">
        <v>14</v>
      </c>
      <c r="B5" s="26">
        <f>SUM(B6:B7)</f>
        <v>8458</v>
      </c>
      <c r="C5" s="26">
        <f>SUM(C6:C7)</f>
        <v>4966</v>
      </c>
      <c r="D5" s="26">
        <f>SUM(D6:D7)</f>
        <v>19384</v>
      </c>
      <c r="E5" s="26">
        <f>SUM(E6:E7)</f>
        <v>10016</v>
      </c>
      <c r="F5" s="26">
        <f>SUM(F6:F7)</f>
        <v>9996</v>
      </c>
      <c r="G5" s="21"/>
      <c r="H5" s="26">
        <f>+SUM(B5:F5)</f>
        <v>52820</v>
      </c>
      <c r="I5" s="10">
        <f>SUM(I6:I7)</f>
        <v>100</v>
      </c>
      <c r="J5" s="11">
        <f>H5*100/H$27</f>
        <v>25.415124934441295</v>
      </c>
      <c r="K5" s="8"/>
      <c r="L5" s="24">
        <v>2</v>
      </c>
      <c r="M5" s="25">
        <f>H8</f>
        <v>24281</v>
      </c>
    </row>
    <row r="6" spans="1:13" ht="12.75">
      <c r="A6" s="12" t="s">
        <v>15</v>
      </c>
      <c r="B6" s="27">
        <v>5274</v>
      </c>
      <c r="C6" s="27">
        <v>3132</v>
      </c>
      <c r="D6" s="27">
        <v>11824</v>
      </c>
      <c r="E6" s="27">
        <v>6269</v>
      </c>
      <c r="F6" s="27">
        <v>5896</v>
      </c>
      <c r="G6" s="9"/>
      <c r="H6" s="26">
        <f aca="true" t="shared" si="0" ref="H6:H26">+SUM(B6:F6)</f>
        <v>32395</v>
      </c>
      <c r="I6" s="13">
        <f>H6*100/H$5</f>
        <v>61.330935251798564</v>
      </c>
      <c r="J6" s="13">
        <f>H6*100/H$27</f>
        <v>15.587333817705902</v>
      </c>
      <c r="K6" s="12"/>
      <c r="L6" s="24">
        <v>3</v>
      </c>
      <c r="M6" s="25">
        <f>H11</f>
        <v>34746</v>
      </c>
    </row>
    <row r="7" spans="1:13" ht="12.75">
      <c r="A7" s="12" t="s">
        <v>30</v>
      </c>
      <c r="B7" s="27">
        <v>3184</v>
      </c>
      <c r="C7" s="27">
        <v>1834</v>
      </c>
      <c r="D7" s="27">
        <v>7560</v>
      </c>
      <c r="E7" s="27">
        <v>3747</v>
      </c>
      <c r="F7" s="27">
        <v>4100</v>
      </c>
      <c r="G7" s="9"/>
      <c r="H7" s="26">
        <f t="shared" si="0"/>
        <v>20425</v>
      </c>
      <c r="I7" s="13">
        <f>H7*100/H$5</f>
        <v>38.669064748201436</v>
      </c>
      <c r="J7" s="13">
        <f>H7*100/H$27</f>
        <v>9.827791116735392</v>
      </c>
      <c r="K7" s="12"/>
      <c r="L7" s="24">
        <v>4</v>
      </c>
      <c r="M7" s="25">
        <f>H15</f>
        <v>38550</v>
      </c>
    </row>
    <row r="8" spans="1:13" s="6" customFormat="1" ht="12.75">
      <c r="A8" s="8" t="s">
        <v>16</v>
      </c>
      <c r="B8" s="26">
        <f>SUM(B9:B10)</f>
        <v>3751</v>
      </c>
      <c r="C8" s="26">
        <f>SUM(C9:C10)</f>
        <v>2377</v>
      </c>
      <c r="D8" s="26">
        <f>SUM(D9:D10)</f>
        <v>8606</v>
      </c>
      <c r="E8" s="26">
        <f>SUM(E9:E10)</f>
        <v>4669</v>
      </c>
      <c r="F8" s="26">
        <f>SUM(F9:F10)</f>
        <v>4878</v>
      </c>
      <c r="G8" s="21"/>
      <c r="H8" s="26">
        <f t="shared" si="0"/>
        <v>24281</v>
      </c>
      <c r="I8" s="14">
        <f>SUM(I9:I10)</f>
        <v>100</v>
      </c>
      <c r="J8" s="11">
        <f>H8*100/H$27</f>
        <v>11.683162600022133</v>
      </c>
      <c r="K8" s="8"/>
      <c r="L8" s="24">
        <v>5</v>
      </c>
      <c r="M8" s="25">
        <f>H19</f>
        <v>19551</v>
      </c>
    </row>
    <row r="9" spans="1:13" ht="12.75">
      <c r="A9" s="12" t="s">
        <v>35</v>
      </c>
      <c r="B9" s="27">
        <v>1339</v>
      </c>
      <c r="C9" s="27">
        <v>710</v>
      </c>
      <c r="D9" s="27">
        <v>2400</v>
      </c>
      <c r="E9" s="27">
        <v>964</v>
      </c>
      <c r="F9" s="27">
        <v>913</v>
      </c>
      <c r="G9" s="9"/>
      <c r="H9" s="26">
        <f t="shared" si="0"/>
        <v>6326</v>
      </c>
      <c r="I9" s="13">
        <f>H9*100/H8</f>
        <v>26.053292697994316</v>
      </c>
      <c r="J9" s="13">
        <f>H9*100/H$27</f>
        <v>3.0438485485663693</v>
      </c>
      <c r="K9" s="12"/>
      <c r="L9" s="24">
        <v>6</v>
      </c>
      <c r="M9" s="25">
        <f>H22</f>
        <v>29170</v>
      </c>
    </row>
    <row r="10" spans="1:13" ht="12.75">
      <c r="A10" s="12" t="s">
        <v>17</v>
      </c>
      <c r="B10" s="27">
        <v>2412</v>
      </c>
      <c r="C10" s="27">
        <v>1667</v>
      </c>
      <c r="D10" s="27">
        <v>6206</v>
      </c>
      <c r="E10" s="27">
        <v>3705</v>
      </c>
      <c r="F10" s="27">
        <v>3965</v>
      </c>
      <c r="G10" s="9"/>
      <c r="H10" s="26">
        <f t="shared" si="0"/>
        <v>17955</v>
      </c>
      <c r="I10" s="13">
        <f>H10*100/H8</f>
        <v>73.94670730200568</v>
      </c>
      <c r="J10" s="13">
        <f>H10*100/H$27</f>
        <v>8.639314051455765</v>
      </c>
      <c r="K10" s="12"/>
      <c r="L10" s="24">
        <v>7</v>
      </c>
      <c r="M10" s="25">
        <f>H25</f>
        <v>8711</v>
      </c>
    </row>
    <row r="11" spans="1:12" s="6" customFormat="1" ht="12.75">
      <c r="A11" s="8" t="s">
        <v>18</v>
      </c>
      <c r="B11" s="26">
        <f>SUM(B12:B14)</f>
        <v>5319</v>
      </c>
      <c r="C11" s="26">
        <f>SUM(C12:C14)</f>
        <v>3585</v>
      </c>
      <c r="D11" s="26">
        <f>SUM(D12:D14)</f>
        <v>12849</v>
      </c>
      <c r="E11" s="26">
        <f>SUM(E12:E14)</f>
        <v>6407</v>
      </c>
      <c r="F11" s="26">
        <f>SUM(F12:F14)</f>
        <v>6586</v>
      </c>
      <c r="G11" s="21"/>
      <c r="H11" s="26">
        <f t="shared" si="0"/>
        <v>34746</v>
      </c>
      <c r="I11" s="10">
        <f>SUM(I12:I14)</f>
        <v>100</v>
      </c>
      <c r="J11" s="11">
        <f>H11*100/H$27</f>
        <v>16.718552271338456</v>
      </c>
      <c r="K11" s="8"/>
      <c r="L11" s="8"/>
    </row>
    <row r="12" spans="1:12" ht="12.75">
      <c r="A12" s="12" t="s">
        <v>19</v>
      </c>
      <c r="B12" s="27">
        <v>2786</v>
      </c>
      <c r="C12" s="27">
        <v>1999</v>
      </c>
      <c r="D12" s="27">
        <v>6808</v>
      </c>
      <c r="E12" s="27">
        <v>3608</v>
      </c>
      <c r="F12" s="27">
        <v>3854</v>
      </c>
      <c r="G12" s="9"/>
      <c r="H12" s="26">
        <f t="shared" si="0"/>
        <v>19055</v>
      </c>
      <c r="I12" s="13">
        <f>H12*100/H$11</f>
        <v>54.84084498935129</v>
      </c>
      <c r="J12" s="13">
        <f>H12*100/H$27</f>
        <v>9.168595335588392</v>
      </c>
      <c r="K12" s="12"/>
      <c r="L12" s="12"/>
    </row>
    <row r="13" spans="1:12" ht="12.75">
      <c r="A13" s="12" t="s">
        <v>20</v>
      </c>
      <c r="B13" s="27">
        <v>2070</v>
      </c>
      <c r="C13" s="27">
        <v>1454</v>
      </c>
      <c r="D13" s="27">
        <v>4963</v>
      </c>
      <c r="E13" s="27">
        <v>2615</v>
      </c>
      <c r="F13" s="27">
        <v>2633</v>
      </c>
      <c r="G13" s="9"/>
      <c r="H13" s="26">
        <f t="shared" si="0"/>
        <v>13735</v>
      </c>
      <c r="I13" s="13">
        <f>H13*100/H$11</f>
        <v>39.52973004086801</v>
      </c>
      <c r="J13" s="13">
        <f>H13*100/H$27</f>
        <v>6.608798579601499</v>
      </c>
      <c r="K13" s="12"/>
      <c r="L13" s="12"/>
    </row>
    <row r="14" spans="1:12" ht="12.75">
      <c r="A14" s="12" t="s">
        <v>31</v>
      </c>
      <c r="B14" s="27">
        <v>463</v>
      </c>
      <c r="C14" s="27">
        <v>132</v>
      </c>
      <c r="D14" s="27">
        <v>1078</v>
      </c>
      <c r="E14" s="27">
        <v>184</v>
      </c>
      <c r="F14" s="27">
        <v>99</v>
      </c>
      <c r="G14" s="9"/>
      <c r="H14" s="26">
        <f t="shared" si="0"/>
        <v>1956</v>
      </c>
      <c r="I14" s="13">
        <f>H14*100/H$11</f>
        <v>5.629424969780694</v>
      </c>
      <c r="J14" s="13">
        <f>H14*100/H$27</f>
        <v>0.9411583561485645</v>
      </c>
      <c r="K14" s="12"/>
      <c r="L14" s="12"/>
    </row>
    <row r="15" spans="1:10" s="6" customFormat="1" ht="12.75">
      <c r="A15" s="8" t="s">
        <v>21</v>
      </c>
      <c r="B15" s="26">
        <f>SUM(B16:B18)</f>
        <v>6700</v>
      </c>
      <c r="C15" s="26">
        <f>SUM(C16:C18)</f>
        <v>3539</v>
      </c>
      <c r="D15" s="26">
        <f>SUM(D16:D18)</f>
        <v>15120</v>
      </c>
      <c r="E15" s="26">
        <f>SUM(E16:E18)</f>
        <v>6852</v>
      </c>
      <c r="F15" s="26">
        <f>SUM(F16:F18)</f>
        <v>6339</v>
      </c>
      <c r="G15" s="21"/>
      <c r="H15" s="26">
        <f t="shared" si="0"/>
        <v>38550</v>
      </c>
      <c r="I15" s="14">
        <f>SUM(I16:I18)</f>
        <v>100</v>
      </c>
      <c r="J15" s="11">
        <f>H15*100/H$27</f>
        <v>18.548903184829836</v>
      </c>
    </row>
    <row r="16" spans="1:10" ht="12.75">
      <c r="A16" s="12" t="s">
        <v>24</v>
      </c>
      <c r="B16" s="27">
        <v>2427</v>
      </c>
      <c r="C16" s="27">
        <v>604</v>
      </c>
      <c r="D16" s="27">
        <v>4415</v>
      </c>
      <c r="E16" s="27">
        <v>946</v>
      </c>
      <c r="F16" s="27">
        <v>572</v>
      </c>
      <c r="G16" s="15"/>
      <c r="H16" s="26">
        <f t="shared" si="0"/>
        <v>8964</v>
      </c>
      <c r="I16" s="13">
        <f>H16*100/H$15</f>
        <v>23.252918287937742</v>
      </c>
      <c r="J16" s="13">
        <f>H16*100/H$27</f>
        <v>4.313161300877163</v>
      </c>
    </row>
    <row r="17" spans="1:10" ht="12.75">
      <c r="A17" s="12" t="s">
        <v>23</v>
      </c>
      <c r="B17" s="27">
        <v>2676</v>
      </c>
      <c r="C17" s="27">
        <v>1605</v>
      </c>
      <c r="D17" s="27">
        <v>6441</v>
      </c>
      <c r="E17" s="27">
        <v>2981</v>
      </c>
      <c r="F17" s="27">
        <v>3150</v>
      </c>
      <c r="G17" s="9"/>
      <c r="H17" s="26">
        <f t="shared" si="0"/>
        <v>16853</v>
      </c>
      <c r="I17" s="13">
        <f>H17*100/H$15</f>
        <v>43.717250324254216</v>
      </c>
      <c r="J17" s="13">
        <f>H17*100/H$27</f>
        <v>8.109070437715623</v>
      </c>
    </row>
    <row r="18" spans="1:10" ht="12.75">
      <c r="A18" s="12" t="s">
        <v>22</v>
      </c>
      <c r="B18" s="27">
        <v>1597</v>
      </c>
      <c r="C18" s="27">
        <v>1330</v>
      </c>
      <c r="D18" s="27">
        <v>4264</v>
      </c>
      <c r="E18" s="27">
        <v>2925</v>
      </c>
      <c r="F18" s="27">
        <v>2617</v>
      </c>
      <c r="G18" s="9"/>
      <c r="H18" s="26">
        <f t="shared" si="0"/>
        <v>12733</v>
      </c>
      <c r="I18" s="13">
        <f>H18*100/H$15</f>
        <v>33.029831387808045</v>
      </c>
      <c r="J18" s="13">
        <f>H18*100/H$27</f>
        <v>6.126671446237051</v>
      </c>
    </row>
    <row r="19" spans="1:10" s="6" customFormat="1" ht="12.75">
      <c r="A19" s="8" t="s">
        <v>25</v>
      </c>
      <c r="B19" s="26">
        <f>SUM(B20:B21)</f>
        <v>3370</v>
      </c>
      <c r="C19" s="26">
        <f>SUM(C20:C21)</f>
        <v>1771</v>
      </c>
      <c r="D19" s="26">
        <f>SUM(D20:D21)</f>
        <v>7828</v>
      </c>
      <c r="E19" s="26">
        <f>SUM(E20:E21)</f>
        <v>3363</v>
      </c>
      <c r="F19" s="26">
        <f>SUM(F20:F21)</f>
        <v>3219</v>
      </c>
      <c r="G19" s="21"/>
      <c r="H19" s="26">
        <f t="shared" si="0"/>
        <v>19551</v>
      </c>
      <c r="I19" s="14">
        <f>SUM(I20:I21)</f>
        <v>100</v>
      </c>
      <c r="J19" s="11">
        <f>H19*100/H$27</f>
        <v>9.407253078251832</v>
      </c>
    </row>
    <row r="20" spans="1:10" ht="12.75">
      <c r="A20" s="12" t="s">
        <v>36</v>
      </c>
      <c r="B20" s="27">
        <v>1542</v>
      </c>
      <c r="C20" s="27">
        <v>885</v>
      </c>
      <c r="D20" s="27">
        <v>3687</v>
      </c>
      <c r="E20" s="27">
        <v>1728</v>
      </c>
      <c r="F20" s="27">
        <v>1845</v>
      </c>
      <c r="G20" s="9"/>
      <c r="H20" s="26">
        <f t="shared" si="0"/>
        <v>9687</v>
      </c>
      <c r="I20" s="13">
        <f>H20*100/H$19</f>
        <v>49.54733773208532</v>
      </c>
      <c r="J20" s="13">
        <f>H20*100/H$27</f>
        <v>4.661043453993427</v>
      </c>
    </row>
    <row r="21" spans="1:10" ht="12.75">
      <c r="A21" s="12" t="s">
        <v>26</v>
      </c>
      <c r="B21" s="27">
        <v>1828</v>
      </c>
      <c r="C21" s="27">
        <v>886</v>
      </c>
      <c r="D21" s="27">
        <v>4141</v>
      </c>
      <c r="E21" s="27">
        <v>1635</v>
      </c>
      <c r="F21" s="27">
        <v>1374</v>
      </c>
      <c r="G21" s="9"/>
      <c r="H21" s="26">
        <f t="shared" si="0"/>
        <v>9864</v>
      </c>
      <c r="I21" s="13">
        <f>H21*100/H$19</f>
        <v>50.45266226791468</v>
      </c>
      <c r="J21" s="13">
        <f>H21*100/H$27</f>
        <v>4.746209624258404</v>
      </c>
    </row>
    <row r="22" spans="1:10" s="6" customFormat="1" ht="12.75">
      <c r="A22" s="8" t="s">
        <v>27</v>
      </c>
      <c r="B22" s="26">
        <f>SUM(B23:B24)</f>
        <v>4539</v>
      </c>
      <c r="C22" s="26">
        <f>SUM(C23:C24)</f>
        <v>2814</v>
      </c>
      <c r="D22" s="26">
        <f>SUM(D23:D24)</f>
        <v>11092</v>
      </c>
      <c r="E22" s="26">
        <f>SUM(E23:E24)</f>
        <v>4995</v>
      </c>
      <c r="F22" s="26">
        <f>SUM(F23:F24)</f>
        <v>5730</v>
      </c>
      <c r="G22" s="21"/>
      <c r="H22" s="26">
        <f t="shared" si="0"/>
        <v>29170</v>
      </c>
      <c r="I22" s="10">
        <f>SUM(I23:I24)</f>
        <v>100</v>
      </c>
      <c r="J22" s="11">
        <f>H22*100/H$27</f>
        <v>14.035577325589788</v>
      </c>
    </row>
    <row r="23" spans="1:10" ht="12.75">
      <c r="A23" s="12" t="s">
        <v>28</v>
      </c>
      <c r="B23" s="27">
        <v>2999</v>
      </c>
      <c r="C23" s="27">
        <v>1862</v>
      </c>
      <c r="D23" s="27">
        <v>7607</v>
      </c>
      <c r="E23" s="27">
        <v>3430</v>
      </c>
      <c r="F23" s="27">
        <v>3893</v>
      </c>
      <c r="G23" s="9"/>
      <c r="H23" s="26">
        <f t="shared" si="0"/>
        <v>19791</v>
      </c>
      <c r="I23" s="13">
        <f>H23*100/H$22</f>
        <v>67.84710318820706</v>
      </c>
      <c r="J23" s="13">
        <f>H23*100/H$27</f>
        <v>9.522732631153497</v>
      </c>
    </row>
    <row r="24" spans="1:10" ht="12.75">
      <c r="A24" s="12" t="s">
        <v>37</v>
      </c>
      <c r="B24" s="27">
        <v>1540</v>
      </c>
      <c r="C24" s="27">
        <v>952</v>
      </c>
      <c r="D24" s="27">
        <v>3485</v>
      </c>
      <c r="E24" s="27">
        <v>1565</v>
      </c>
      <c r="F24" s="27">
        <v>1837</v>
      </c>
      <c r="G24" s="9"/>
      <c r="H24" s="26">
        <f t="shared" si="0"/>
        <v>9379</v>
      </c>
      <c r="I24" s="13">
        <f>H24*100/H$22</f>
        <v>32.152896811792935</v>
      </c>
      <c r="J24" s="13">
        <f>H24*100/H$27</f>
        <v>4.512844694436291</v>
      </c>
    </row>
    <row r="25" spans="1:10" s="6" customFormat="1" ht="12.75">
      <c r="A25" s="8" t="s">
        <v>29</v>
      </c>
      <c r="B25" s="26">
        <f>SUM(B26:B26)</f>
        <v>1691</v>
      </c>
      <c r="C25" s="26">
        <f>SUM(C26:C26)</f>
        <v>934</v>
      </c>
      <c r="D25" s="26">
        <f>SUM(D26:D26)</f>
        <v>3502</v>
      </c>
      <c r="E25" s="26">
        <f>SUM(E26:E26)</f>
        <v>1338</v>
      </c>
      <c r="F25" s="26">
        <f>SUM(F26:F26)</f>
        <v>1246</v>
      </c>
      <c r="G25" s="21"/>
      <c r="H25" s="26">
        <f t="shared" si="0"/>
        <v>8711</v>
      </c>
      <c r="I25" s="14">
        <f>SUM(I26:I26)</f>
        <v>100</v>
      </c>
      <c r="J25" s="11">
        <f>H25*100/H$27</f>
        <v>4.191426605526659</v>
      </c>
    </row>
    <row r="26" spans="1:10" ht="12.75">
      <c r="A26" s="16" t="s">
        <v>38</v>
      </c>
      <c r="B26" s="27">
        <v>1691</v>
      </c>
      <c r="C26" s="27">
        <v>934</v>
      </c>
      <c r="D26" s="27">
        <v>3502</v>
      </c>
      <c r="E26" s="27">
        <v>1338</v>
      </c>
      <c r="F26" s="27">
        <v>1246</v>
      </c>
      <c r="G26" s="9"/>
      <c r="H26" s="26">
        <f t="shared" si="0"/>
        <v>8711</v>
      </c>
      <c r="I26" s="13">
        <f>H26*100/H$25</f>
        <v>100</v>
      </c>
      <c r="J26" s="13">
        <f>H26*100/H$27</f>
        <v>4.191426605526659</v>
      </c>
    </row>
    <row r="27" spans="1:10" s="6" customFormat="1" ht="13.5" thickBot="1">
      <c r="A27" s="17" t="s">
        <v>3</v>
      </c>
      <c r="B27" s="18">
        <f>B25+B22+B19+B15+B11+B8+B5</f>
        <v>33828</v>
      </c>
      <c r="C27" s="18">
        <f>C25+C22+C19+C15+C11+C8+C5</f>
        <v>19986</v>
      </c>
      <c r="D27" s="18">
        <f>D25+D22+D19+D15+D11+D8+D5</f>
        <v>78381</v>
      </c>
      <c r="E27" s="18">
        <f>E25+E22+E19+E15+E11+E8+E5</f>
        <v>37640</v>
      </c>
      <c r="F27" s="18">
        <f>F25+F22+F19+F15+F11+F8+F5</f>
        <v>37994</v>
      </c>
      <c r="G27" s="18"/>
      <c r="H27" s="18">
        <f>H25+H22+H19+H15+H11+H8+H5</f>
        <v>207829</v>
      </c>
      <c r="I27" s="17">
        <v>100</v>
      </c>
      <c r="J27" s="19">
        <f>J25+J22+J19+J15+J11+J8+J5</f>
        <v>99.99999999999999</v>
      </c>
    </row>
    <row r="28" ht="12.75">
      <c r="A28" s="12" t="s">
        <v>32</v>
      </c>
    </row>
    <row r="29" ht="12.75">
      <c r="A29" s="12" t="s">
        <v>34</v>
      </c>
    </row>
    <row r="30" spans="2:9" ht="12.75">
      <c r="B30" s="20"/>
      <c r="C30" s="20"/>
      <c r="D30" s="20"/>
      <c r="E30" s="20"/>
      <c r="F30" s="20"/>
      <c r="G30" s="20"/>
      <c r="H30" s="6"/>
      <c r="I30" s="20"/>
    </row>
    <row r="31" spans="2:9" ht="12.75">
      <c r="B31" s="20"/>
      <c r="C31" s="20"/>
      <c r="D31" s="20"/>
      <c r="E31" s="20"/>
      <c r="F31" s="20"/>
      <c r="G31" s="20"/>
      <c r="H31" s="6"/>
      <c r="I31" s="20"/>
    </row>
    <row r="32" spans="2:9" ht="12.75">
      <c r="B32" s="20"/>
      <c r="C32" s="20"/>
      <c r="D32" s="20"/>
      <c r="E32" s="20"/>
      <c r="F32" s="20"/>
      <c r="G32" s="20"/>
      <c r="H32" s="6"/>
      <c r="I32" s="20"/>
    </row>
    <row r="33" spans="2:9" ht="12.75">
      <c r="B33" s="20"/>
      <c r="C33" s="20"/>
      <c r="D33" s="20"/>
      <c r="E33" s="20"/>
      <c r="F33" s="20"/>
      <c r="G33" s="20"/>
      <c r="H33" s="6"/>
      <c r="I33" s="20"/>
    </row>
    <row r="34" spans="2:9" ht="12.75">
      <c r="B34" s="20"/>
      <c r="C34" s="20"/>
      <c r="D34" s="20"/>
      <c r="E34" s="20"/>
      <c r="F34" s="20"/>
      <c r="G34" s="20"/>
      <c r="H34" s="6"/>
      <c r="I34" s="20"/>
    </row>
    <row r="35" spans="2:9" ht="12.75">
      <c r="B35" s="20"/>
      <c r="C35" s="20"/>
      <c r="D35" s="20"/>
      <c r="E35" s="20"/>
      <c r="F35" s="20"/>
      <c r="G35" s="20"/>
      <c r="H35" s="6"/>
      <c r="I35" s="20"/>
    </row>
    <row r="36" spans="2:9" ht="12.75">
      <c r="B36" s="20"/>
      <c r="C36" s="20"/>
      <c r="D36" s="20"/>
      <c r="E36" s="20"/>
      <c r="F36" s="20"/>
      <c r="G36" s="20"/>
      <c r="H36" s="6"/>
      <c r="I36" s="20"/>
    </row>
    <row r="37" spans="2:9" ht="12.75">
      <c r="B37" s="20"/>
      <c r="C37" s="20"/>
      <c r="D37" s="20"/>
      <c r="E37" s="20"/>
      <c r="F37" s="20"/>
      <c r="G37" s="20"/>
      <c r="H37" s="6"/>
      <c r="I37" s="20"/>
    </row>
    <row r="38" spans="2:9" ht="12.75">
      <c r="B38" s="20"/>
      <c r="C38" s="20"/>
      <c r="D38" s="20"/>
      <c r="E38" s="20"/>
      <c r="F38" s="20"/>
      <c r="G38" s="20"/>
      <c r="H38" s="6"/>
      <c r="I38" s="20"/>
    </row>
    <row r="39" spans="2:9" ht="12.75">
      <c r="B39" s="20"/>
      <c r="C39" s="20"/>
      <c r="D39" s="20"/>
      <c r="E39" s="20"/>
      <c r="F39" s="20"/>
      <c r="G39" s="20"/>
      <c r="H39" s="6"/>
      <c r="I39" s="20"/>
    </row>
    <row r="40" spans="2:9" ht="12.75">
      <c r="B40" s="20"/>
      <c r="C40" s="20"/>
      <c r="D40" s="20"/>
      <c r="E40" s="20"/>
      <c r="F40" s="20"/>
      <c r="G40" s="20"/>
      <c r="H40" s="6"/>
      <c r="I40" s="20"/>
    </row>
    <row r="41" spans="2:9" ht="12.75">
      <c r="B41" s="20"/>
      <c r="C41" s="20"/>
      <c r="D41" s="20"/>
      <c r="E41" s="20"/>
      <c r="F41" s="20"/>
      <c r="G41" s="20"/>
      <c r="H41" s="6"/>
      <c r="I41" s="20"/>
    </row>
    <row r="42" spans="2:9" ht="12.75">
      <c r="B42" s="20"/>
      <c r="C42" s="20"/>
      <c r="D42" s="20"/>
      <c r="E42" s="20"/>
      <c r="F42" s="20"/>
      <c r="G42" s="20"/>
      <c r="H42" s="6"/>
      <c r="I42" s="20"/>
    </row>
    <row r="43" spans="2:9" ht="12.75">
      <c r="B43" s="20"/>
      <c r="C43" s="20"/>
      <c r="D43" s="20"/>
      <c r="E43" s="20"/>
      <c r="F43" s="20"/>
      <c r="G43" s="20"/>
      <c r="H43" s="6"/>
      <c r="I43" s="20"/>
    </row>
    <row r="44" spans="2:9" ht="12.75">
      <c r="B44" s="20"/>
      <c r="C44" s="20"/>
      <c r="D44" s="20"/>
      <c r="E44" s="20"/>
      <c r="F44" s="20"/>
      <c r="G44" s="20"/>
      <c r="H44" s="6"/>
      <c r="I44" s="20"/>
    </row>
    <row r="45" spans="2:9" ht="12.75">
      <c r="B45" s="20"/>
      <c r="C45" s="20"/>
      <c r="D45" s="20"/>
      <c r="E45" s="20"/>
      <c r="F45" s="20"/>
      <c r="G45" s="20"/>
      <c r="H45" s="6"/>
      <c r="I45" s="20"/>
    </row>
    <row r="46" spans="2:9" ht="12.75">
      <c r="B46" s="20"/>
      <c r="C46" s="20"/>
      <c r="D46" s="20"/>
      <c r="E46" s="20"/>
      <c r="F46" s="20"/>
      <c r="G46" s="20"/>
      <c r="H46" s="6"/>
      <c r="I46" s="20"/>
    </row>
    <row r="47" spans="2:9" ht="12.75">
      <c r="B47" s="20"/>
      <c r="C47" s="20"/>
      <c r="D47" s="20"/>
      <c r="E47" s="20"/>
      <c r="F47" s="20"/>
      <c r="G47" s="20"/>
      <c r="H47" s="6"/>
      <c r="I47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Roca S Roger PROMOCIO ECONOMICA</cp:lastModifiedBy>
  <cp:lastPrinted>2013-06-14T08:15:28Z</cp:lastPrinted>
  <dcterms:created xsi:type="dcterms:W3CDTF">2007-11-19T16:14:51Z</dcterms:created>
  <dcterms:modified xsi:type="dcterms:W3CDTF">2015-10-19T10:01:09Z</dcterms:modified>
  <cp:category/>
  <cp:version/>
  <cp:contentType/>
  <cp:contentStatus/>
</cp:coreProperties>
</file>