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5180" windowHeight="4500" activeTab="0"/>
  </bookViews>
  <sheets>
    <sheet name="15.12.01" sheetId="1" r:id="rId1"/>
  </sheets>
  <definedNames/>
  <calcPr fullCalcOnLoad="1"/>
</workbook>
</file>

<file path=xl/sharedStrings.xml><?xml version="1.0" encoding="utf-8"?>
<sst xmlns="http://schemas.openxmlformats.org/spreadsheetml/2006/main" count="60" uniqueCount="10">
  <si>
    <t>Nombre</t>
  </si>
  <si>
    <t>%</t>
  </si>
  <si>
    <t>Recollits</t>
  </si>
  <si>
    <t xml:space="preserve"> Gats</t>
  </si>
  <si>
    <t xml:space="preserve"> Gossos</t>
  </si>
  <si>
    <t>Adoptats</t>
  </si>
  <si>
    <t>Sacrificats</t>
  </si>
  <si>
    <t>Font: Ajuntament de Sabadell. Servei de Salut.</t>
  </si>
  <si>
    <t>15.12.01 Lliga Protectora d'Animals</t>
  </si>
  <si>
    <t>Recollits, adoptats i sacrificats. 2000-2014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</si>
</sst>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"/>
    <numFmt numFmtId="182" formatCode="0.000"/>
    <numFmt numFmtId="183" formatCode="0.0%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2" fontId="5" fillId="0" borderId="2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2" xfId="0" applyNumberFormat="1" applyFont="1" applyBorder="1" applyAlignment="1">
      <alignment/>
    </xf>
    <xf numFmtId="0" fontId="3" fillId="2" borderId="0" xfId="0" applyFont="1" applyFill="1" applyBorder="1" applyAlignment="1">
      <alignment horizontal="right"/>
    </xf>
    <xf numFmtId="181" fontId="5" fillId="0" borderId="0" xfId="0" applyNumberFormat="1" applyFont="1" applyAlignment="1">
      <alignment/>
    </xf>
    <xf numFmtId="181" fontId="5" fillId="0" borderId="0" xfId="0" applyNumberFormat="1" applyFont="1" applyBorder="1" applyAlignment="1">
      <alignment/>
    </xf>
    <xf numFmtId="181" fontId="5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A1" sqref="A1"/>
    </sheetView>
  </sheetViews>
  <sheetFormatPr defaultColWidth="11.421875" defaultRowHeight="12.75"/>
  <cols>
    <col min="2" max="2" width="0.5625" style="0" customWidth="1"/>
    <col min="3" max="3" width="7.28125" style="0" bestFit="1" customWidth="1"/>
    <col min="4" max="4" width="6.7109375" style="0" customWidth="1"/>
    <col min="5" max="5" width="0.5625" style="0" customWidth="1"/>
    <col min="6" max="6" width="7.28125" style="0" bestFit="1" customWidth="1"/>
    <col min="7" max="7" width="6.7109375" style="0" customWidth="1"/>
    <col min="8" max="8" width="0.5625" style="0" customWidth="1"/>
    <col min="9" max="9" width="7.28125" style="0" bestFit="1" customWidth="1"/>
    <col min="10" max="10" width="6.7109375" style="0" customWidth="1"/>
    <col min="11" max="11" width="0.5625" style="0" customWidth="1"/>
    <col min="12" max="12" width="7.28125" style="0" bestFit="1" customWidth="1"/>
    <col min="13" max="13" width="6.7109375" style="0" customWidth="1"/>
    <col min="14" max="14" width="0.5625" style="0" customWidth="1"/>
    <col min="15" max="15" width="7.28125" style="0" bestFit="1" customWidth="1"/>
    <col min="16" max="16" width="6.7109375" style="0" customWidth="1"/>
    <col min="17" max="16384" width="9.140625" style="0" customWidth="1"/>
  </cols>
  <sheetData>
    <row r="1" ht="15.75">
      <c r="A1" s="1" t="s">
        <v>8</v>
      </c>
    </row>
    <row r="2" ht="15">
      <c r="A2" s="2" t="s">
        <v>9</v>
      </c>
    </row>
    <row r="3" spans="1:16" ht="12.75">
      <c r="A3" s="3"/>
      <c r="B3" s="4"/>
      <c r="C3" s="5"/>
      <c r="D3" s="5">
        <v>2000</v>
      </c>
      <c r="E3" s="4"/>
      <c r="F3" s="5"/>
      <c r="G3" s="5">
        <v>2001</v>
      </c>
      <c r="H3" s="6"/>
      <c r="I3" s="5"/>
      <c r="J3" s="5">
        <v>2002</v>
      </c>
      <c r="K3" s="6"/>
      <c r="L3" s="5"/>
      <c r="M3" s="5">
        <v>2003</v>
      </c>
      <c r="N3" s="5"/>
      <c r="O3" s="5"/>
      <c r="P3" s="5">
        <v>2004</v>
      </c>
    </row>
    <row r="4" spans="1:16" ht="12.75">
      <c r="A4" s="3"/>
      <c r="B4" s="4"/>
      <c r="C4" s="4" t="s">
        <v>0</v>
      </c>
      <c r="D4" s="4" t="s">
        <v>1</v>
      </c>
      <c r="E4" s="4"/>
      <c r="F4" s="4" t="s">
        <v>0</v>
      </c>
      <c r="G4" s="4" t="s">
        <v>1</v>
      </c>
      <c r="H4" s="6"/>
      <c r="I4" s="4" t="s">
        <v>0</v>
      </c>
      <c r="J4" s="4" t="s">
        <v>1</v>
      </c>
      <c r="K4" s="6"/>
      <c r="L4" s="4" t="s">
        <v>0</v>
      </c>
      <c r="M4" s="4" t="s">
        <v>1</v>
      </c>
      <c r="N4" s="4"/>
      <c r="O4" s="4" t="s">
        <v>0</v>
      </c>
      <c r="P4" s="4" t="s">
        <v>1</v>
      </c>
    </row>
    <row r="5" spans="1:16" ht="12.75">
      <c r="A5" s="7" t="s">
        <v>2</v>
      </c>
      <c r="B5" s="8"/>
      <c r="C5" s="9">
        <f>SUM(C6:C7)</f>
        <v>2404</v>
      </c>
      <c r="D5" s="8">
        <f>SUM(D6:D7)</f>
        <v>100</v>
      </c>
      <c r="E5" s="8"/>
      <c r="F5" s="9">
        <f>SUM(F6:F7)</f>
        <v>1772</v>
      </c>
      <c r="G5" s="8">
        <f>SUM(G6:G7)</f>
        <v>100</v>
      </c>
      <c r="I5" s="9">
        <f>SUM(I6:I7)</f>
        <v>1324</v>
      </c>
      <c r="J5" s="8">
        <f>SUM(J6:J7)</f>
        <v>100</v>
      </c>
      <c r="L5" s="9">
        <f>SUM(L6:L7)</f>
        <v>1035</v>
      </c>
      <c r="M5" s="14">
        <f>SUM(M6:M7)</f>
        <v>99.99999999999999</v>
      </c>
      <c r="N5" s="14"/>
      <c r="O5" s="9">
        <f>SUM(O6:O7)</f>
        <v>1035</v>
      </c>
      <c r="P5" s="8">
        <f>SUM(P6:P7)</f>
        <v>100</v>
      </c>
    </row>
    <row r="6" spans="1:16" ht="12.75">
      <c r="A6" s="10" t="s">
        <v>3</v>
      </c>
      <c r="B6" s="11"/>
      <c r="C6" s="12">
        <v>624</v>
      </c>
      <c r="D6" s="11">
        <v>25.96</v>
      </c>
      <c r="E6" s="11"/>
      <c r="F6" s="12">
        <v>381</v>
      </c>
      <c r="G6" s="13">
        <f>F6*100/F$5</f>
        <v>21.501128668171557</v>
      </c>
      <c r="I6" s="12">
        <v>263</v>
      </c>
      <c r="J6" s="13">
        <f>I6*100/I$5</f>
        <v>19.86404833836858</v>
      </c>
      <c r="L6" s="12">
        <v>202</v>
      </c>
      <c r="M6" s="13">
        <f>L6/L5*100</f>
        <v>19.516908212560384</v>
      </c>
      <c r="N6" s="13"/>
      <c r="O6" s="12">
        <v>302</v>
      </c>
      <c r="P6" s="13">
        <f>O6*100/O$5</f>
        <v>29.17874396135266</v>
      </c>
    </row>
    <row r="7" spans="1:16" ht="12.75">
      <c r="A7" s="10" t="s">
        <v>4</v>
      </c>
      <c r="B7" s="11"/>
      <c r="C7" s="12">
        <v>1780</v>
      </c>
      <c r="D7" s="11">
        <v>74.04</v>
      </c>
      <c r="E7" s="11"/>
      <c r="F7" s="12">
        <v>1391</v>
      </c>
      <c r="G7" s="13">
        <f>F7*100/F$5</f>
        <v>78.49887133182844</v>
      </c>
      <c r="I7" s="12">
        <v>1061</v>
      </c>
      <c r="J7" s="13">
        <f>I7*100/I$5</f>
        <v>80.13595166163142</v>
      </c>
      <c r="L7" s="12">
        <v>833</v>
      </c>
      <c r="M7" s="13">
        <f>L7/L5*100</f>
        <v>80.4830917874396</v>
      </c>
      <c r="N7" s="13"/>
      <c r="O7" s="12">
        <v>733</v>
      </c>
      <c r="P7" s="13">
        <f>O7*100/O$5</f>
        <v>70.82125603864735</v>
      </c>
    </row>
    <row r="8" spans="1:16" ht="12.75">
      <c r="A8" s="7" t="s">
        <v>5</v>
      </c>
      <c r="B8" s="8"/>
      <c r="C8" s="9">
        <f>SUM(C9:C10)</f>
        <v>760</v>
      </c>
      <c r="D8" s="8">
        <f>SUM(D9:D10)</f>
        <v>100</v>
      </c>
      <c r="E8" s="8"/>
      <c r="F8" s="9">
        <f>SUM(F9:F10)</f>
        <v>577</v>
      </c>
      <c r="G8" s="8">
        <f>SUM(G9:G10)</f>
        <v>100</v>
      </c>
      <c r="I8" s="9">
        <f>SUM(I9:I10)</f>
        <v>586</v>
      </c>
      <c r="J8" s="8">
        <f>SUM(J9:J10)</f>
        <v>100</v>
      </c>
      <c r="L8" s="9">
        <f>SUM(L9:L10)</f>
        <v>546</v>
      </c>
      <c r="M8" s="14">
        <f>SUM(M9:M10)</f>
        <v>100</v>
      </c>
      <c r="N8" s="14"/>
      <c r="O8" s="9">
        <f>SUM(O9:O10)</f>
        <v>573</v>
      </c>
      <c r="P8" s="8">
        <f>SUM(P9:P10)</f>
        <v>100</v>
      </c>
    </row>
    <row r="9" spans="1:16" ht="12.75">
      <c r="A9" s="10" t="s">
        <v>3</v>
      </c>
      <c r="B9" s="11"/>
      <c r="C9" s="12">
        <v>106</v>
      </c>
      <c r="D9" s="11">
        <v>13.95</v>
      </c>
      <c r="E9" s="11"/>
      <c r="F9" s="12">
        <v>83</v>
      </c>
      <c r="G9" s="13">
        <f>F9*100/F$8</f>
        <v>14.38474870017331</v>
      </c>
      <c r="I9" s="12">
        <v>99</v>
      </c>
      <c r="J9" s="13">
        <f>I9*100/I$8</f>
        <v>16.89419795221843</v>
      </c>
      <c r="L9" s="12">
        <v>112</v>
      </c>
      <c r="M9" s="13">
        <f>L9/L8*100</f>
        <v>20.51282051282051</v>
      </c>
      <c r="N9" s="13"/>
      <c r="O9" s="12">
        <v>134</v>
      </c>
      <c r="P9" s="13">
        <f>O9*100/O$8</f>
        <v>23.38568935427574</v>
      </c>
    </row>
    <row r="10" spans="1:16" ht="12.75">
      <c r="A10" s="10" t="s">
        <v>4</v>
      </c>
      <c r="B10" s="11"/>
      <c r="C10" s="12">
        <v>654</v>
      </c>
      <c r="D10" s="11">
        <v>86.05</v>
      </c>
      <c r="E10" s="11"/>
      <c r="F10" s="12">
        <v>494</v>
      </c>
      <c r="G10" s="13">
        <f>F10*100/F$8</f>
        <v>85.6152512998267</v>
      </c>
      <c r="I10" s="12">
        <v>487</v>
      </c>
      <c r="J10" s="13">
        <f>I10*100/I$8</f>
        <v>83.10580204778157</v>
      </c>
      <c r="L10" s="12">
        <v>434</v>
      </c>
      <c r="M10" s="13">
        <f>L10/L8*100</f>
        <v>79.48717948717949</v>
      </c>
      <c r="N10" s="13"/>
      <c r="O10" s="12">
        <v>439</v>
      </c>
      <c r="P10" s="13">
        <f>O10*100/O$8</f>
        <v>76.61431064572426</v>
      </c>
    </row>
    <row r="11" spans="1:16" ht="12.75">
      <c r="A11" s="7" t="s">
        <v>6</v>
      </c>
      <c r="B11" s="8"/>
      <c r="C11" s="9">
        <f>SUM(C12:C13)</f>
        <v>1838</v>
      </c>
      <c r="D11" s="8">
        <f>SUM(D12:D13)</f>
        <v>100</v>
      </c>
      <c r="E11" s="8"/>
      <c r="F11" s="9">
        <f>SUM(F12:F13)</f>
        <v>1099</v>
      </c>
      <c r="G11" s="8">
        <f>SUM(G12:G13)</f>
        <v>100</v>
      </c>
      <c r="I11" s="9">
        <f>SUM(I12:I13)</f>
        <v>756</v>
      </c>
      <c r="J11" s="14">
        <f>SUM(J12:J13)</f>
        <v>100</v>
      </c>
      <c r="L11" s="9">
        <f>SUM(L12:L13)</f>
        <v>364</v>
      </c>
      <c r="M11" s="14">
        <f>SUM(M12:M13)</f>
        <v>100</v>
      </c>
      <c r="N11" s="14"/>
      <c r="O11" s="14">
        <f>SUM(O12:O13)</f>
        <v>323</v>
      </c>
      <c r="P11" s="14">
        <f>SUM(P12:P13)</f>
        <v>100</v>
      </c>
    </row>
    <row r="12" spans="1:16" ht="12.75">
      <c r="A12" s="15" t="s">
        <v>3</v>
      </c>
      <c r="B12" s="16"/>
      <c r="C12" s="17">
        <v>803</v>
      </c>
      <c r="D12" s="16">
        <v>43.69</v>
      </c>
      <c r="E12" s="16"/>
      <c r="F12" s="17">
        <v>363</v>
      </c>
      <c r="G12" s="18">
        <f>F12*100/F$11</f>
        <v>33.03002729754322</v>
      </c>
      <c r="I12" s="17">
        <v>217</v>
      </c>
      <c r="J12" s="18">
        <f>I12*100/I$11</f>
        <v>28.703703703703702</v>
      </c>
      <c r="L12" s="17">
        <v>111</v>
      </c>
      <c r="M12" s="18">
        <f>L12/L11*100</f>
        <v>30.494505494505496</v>
      </c>
      <c r="N12" s="18"/>
      <c r="O12" s="17">
        <v>98</v>
      </c>
      <c r="P12" s="18">
        <f>O12*100/O$11</f>
        <v>30.340557275541794</v>
      </c>
    </row>
    <row r="13" spans="1:16" ht="13.5" thickBot="1">
      <c r="A13" s="19" t="s">
        <v>4</v>
      </c>
      <c r="B13" s="20"/>
      <c r="C13" s="21">
        <v>1035</v>
      </c>
      <c r="D13" s="20">
        <v>56.31</v>
      </c>
      <c r="E13" s="20"/>
      <c r="F13" s="21">
        <v>736</v>
      </c>
      <c r="G13" s="23">
        <f>F13*100/F$11</f>
        <v>66.96997270245677</v>
      </c>
      <c r="H13" s="22"/>
      <c r="I13" s="21">
        <v>539</v>
      </c>
      <c r="J13" s="23">
        <f>I13*100/I$11</f>
        <v>71.29629629629629</v>
      </c>
      <c r="K13" s="22"/>
      <c r="L13" s="21">
        <v>253</v>
      </c>
      <c r="M13" s="23">
        <f>L13/L11*100</f>
        <v>69.5054945054945</v>
      </c>
      <c r="N13" s="23"/>
      <c r="O13" s="21">
        <v>225</v>
      </c>
      <c r="P13" s="23">
        <f>O13*100/O$11</f>
        <v>69.6594427244582</v>
      </c>
    </row>
    <row r="15" spans="1:16" ht="12.75">
      <c r="A15" s="3"/>
      <c r="B15" s="4"/>
      <c r="C15" s="5"/>
      <c r="D15" s="5">
        <v>2005</v>
      </c>
      <c r="E15" s="6"/>
      <c r="F15" s="5"/>
      <c r="G15" s="5">
        <v>2006</v>
      </c>
      <c r="H15" s="6"/>
      <c r="I15" s="5"/>
      <c r="J15" s="5">
        <v>2007</v>
      </c>
      <c r="K15" s="4"/>
      <c r="L15" s="5"/>
      <c r="M15" s="5">
        <v>2008</v>
      </c>
      <c r="N15" s="27"/>
      <c r="O15" s="5"/>
      <c r="P15" s="5">
        <v>2009</v>
      </c>
    </row>
    <row r="16" spans="1:16" ht="12.75">
      <c r="A16" s="3"/>
      <c r="B16" s="4"/>
      <c r="C16" s="4" t="s">
        <v>0</v>
      </c>
      <c r="D16" s="4" t="s">
        <v>1</v>
      </c>
      <c r="E16" s="6"/>
      <c r="F16" s="4" t="s">
        <v>0</v>
      </c>
      <c r="G16" s="4" t="s">
        <v>1</v>
      </c>
      <c r="H16" s="6"/>
      <c r="I16" s="4" t="s">
        <v>0</v>
      </c>
      <c r="J16" s="4" t="s">
        <v>1</v>
      </c>
      <c r="K16" s="4"/>
      <c r="L16" s="4" t="s">
        <v>0</v>
      </c>
      <c r="M16" s="4" t="s">
        <v>1</v>
      </c>
      <c r="N16" s="4"/>
      <c r="O16" s="4" t="s">
        <v>0</v>
      </c>
      <c r="P16" s="4" t="s">
        <v>1</v>
      </c>
    </row>
    <row r="17" spans="1:16" ht="12.75">
      <c r="A17" s="7" t="s">
        <v>2</v>
      </c>
      <c r="B17" s="8"/>
      <c r="C17" s="9">
        <f>SUM(C18:C19)</f>
        <v>935</v>
      </c>
      <c r="D17" s="8">
        <f>SUM(D18:D19)</f>
        <v>100</v>
      </c>
      <c r="F17" s="9">
        <f>SUM(F18:F19)</f>
        <v>884</v>
      </c>
      <c r="G17" s="8">
        <f>SUM(G18:G19)</f>
        <v>100</v>
      </c>
      <c r="I17" s="9">
        <f>SUM(I18:I19)</f>
        <v>735</v>
      </c>
      <c r="J17" s="8">
        <f>SUM(J18:J19)</f>
        <v>100</v>
      </c>
      <c r="K17" s="8"/>
      <c r="L17" s="9">
        <f>L18+L19</f>
        <v>721</v>
      </c>
      <c r="M17" s="9">
        <f>SUM(M18:M19)</f>
        <v>100</v>
      </c>
      <c r="N17" s="9"/>
      <c r="O17" s="9">
        <f>+O18+O19</f>
        <v>710</v>
      </c>
      <c r="P17" s="14">
        <f>+P18+P19</f>
        <v>100</v>
      </c>
    </row>
    <row r="18" spans="1:16" ht="12.75">
      <c r="A18" s="10" t="s">
        <v>3</v>
      </c>
      <c r="B18" s="11"/>
      <c r="C18" s="12">
        <v>252</v>
      </c>
      <c r="D18" s="13">
        <f>C18*100/C$17</f>
        <v>26.951871657754012</v>
      </c>
      <c r="F18" s="12">
        <v>306</v>
      </c>
      <c r="G18" s="13">
        <f>F18*100/F$17</f>
        <v>34.61538461538461</v>
      </c>
      <c r="I18" s="12">
        <v>211</v>
      </c>
      <c r="J18" s="13">
        <f>I18*100/I$17</f>
        <v>28.707482993197278</v>
      </c>
      <c r="K18" s="11"/>
      <c r="L18" s="12">
        <v>265</v>
      </c>
      <c r="M18" s="25">
        <f>L18/L17*100</f>
        <v>36.754507628294036</v>
      </c>
      <c r="N18" s="25"/>
      <c r="O18" s="12">
        <v>274</v>
      </c>
      <c r="P18" s="28">
        <f>+(O18/$O$17)*100</f>
        <v>38.59154929577465</v>
      </c>
    </row>
    <row r="19" spans="1:16" ht="12.75">
      <c r="A19" s="10" t="s">
        <v>4</v>
      </c>
      <c r="B19" s="11"/>
      <c r="C19" s="12">
        <v>683</v>
      </c>
      <c r="D19" s="13">
        <f>C19*100/C$17</f>
        <v>73.04812834224599</v>
      </c>
      <c r="F19" s="12">
        <v>578</v>
      </c>
      <c r="G19" s="13">
        <f>F19*100/F$17</f>
        <v>65.38461538461539</v>
      </c>
      <c r="I19" s="12">
        <v>524</v>
      </c>
      <c r="J19" s="13">
        <f>I19*100/I$17</f>
        <v>71.29251700680273</v>
      </c>
      <c r="K19" s="11"/>
      <c r="L19" s="12">
        <v>456</v>
      </c>
      <c r="M19" s="25">
        <f>L19/L17*100</f>
        <v>63.24549237170597</v>
      </c>
      <c r="N19" s="25"/>
      <c r="O19" s="12">
        <v>436</v>
      </c>
      <c r="P19" s="28">
        <f>+(O19/$O$17)*100</f>
        <v>61.408450704225345</v>
      </c>
    </row>
    <row r="20" spans="1:16" ht="12.75">
      <c r="A20" s="7" t="s">
        <v>5</v>
      </c>
      <c r="B20" s="8"/>
      <c r="C20" s="9">
        <f>SUM(C21:C22)</f>
        <v>587</v>
      </c>
      <c r="D20" s="8">
        <f>SUM(D21:D22)</f>
        <v>100</v>
      </c>
      <c r="F20" s="9">
        <f>SUM(F21:F22)</f>
        <v>352</v>
      </c>
      <c r="G20" s="8">
        <f>SUM(G21:G22)</f>
        <v>100</v>
      </c>
      <c r="I20" s="9">
        <f>SUM(I21:I22)</f>
        <v>422</v>
      </c>
      <c r="J20" s="8">
        <f>SUM(J21:J22)</f>
        <v>100</v>
      </c>
      <c r="K20" s="8"/>
      <c r="L20" s="9">
        <f>SUM(L21:L22)</f>
        <v>382</v>
      </c>
      <c r="M20" s="9">
        <f>SUM(M21:M22)</f>
        <v>100</v>
      </c>
      <c r="N20" s="9"/>
      <c r="O20" s="9">
        <f>+O21+O22</f>
        <v>445</v>
      </c>
      <c r="P20" s="14">
        <f>+P21+P22</f>
        <v>100</v>
      </c>
    </row>
    <row r="21" spans="1:16" ht="12.75">
      <c r="A21" s="10" t="s">
        <v>3</v>
      </c>
      <c r="B21" s="11"/>
      <c r="C21" s="12">
        <v>111</v>
      </c>
      <c r="D21" s="13">
        <f>C21*100/C$20</f>
        <v>18.909710391822827</v>
      </c>
      <c r="F21" s="12">
        <v>87</v>
      </c>
      <c r="G21" s="13">
        <f>F21*100/F$20</f>
        <v>24.71590909090909</v>
      </c>
      <c r="I21" s="12">
        <v>100</v>
      </c>
      <c r="J21" s="13">
        <f>I21*100/I$20</f>
        <v>23.696682464454977</v>
      </c>
      <c r="K21" s="11"/>
      <c r="L21" s="12">
        <v>132</v>
      </c>
      <c r="M21" s="25">
        <f>L21/L20*100</f>
        <v>34.55497382198953</v>
      </c>
      <c r="N21" s="25"/>
      <c r="O21" s="12">
        <v>136</v>
      </c>
      <c r="P21" s="28">
        <f>+(O21/$O$20)*100</f>
        <v>30.56179775280899</v>
      </c>
    </row>
    <row r="22" spans="1:16" ht="12.75">
      <c r="A22" s="10" t="s">
        <v>4</v>
      </c>
      <c r="B22" s="11"/>
      <c r="C22" s="12">
        <v>476</v>
      </c>
      <c r="D22" s="13">
        <f>C22*100/C$20</f>
        <v>81.09028960817717</v>
      </c>
      <c r="F22" s="12">
        <v>265</v>
      </c>
      <c r="G22" s="13">
        <f>F22*100/F$20</f>
        <v>75.2840909090909</v>
      </c>
      <c r="I22" s="12">
        <v>322</v>
      </c>
      <c r="J22" s="13">
        <f>I22*100/I$20</f>
        <v>76.30331753554502</v>
      </c>
      <c r="K22" s="11"/>
      <c r="L22" s="12">
        <v>250</v>
      </c>
      <c r="M22" s="25">
        <f>L22/L20*100</f>
        <v>65.44502617801047</v>
      </c>
      <c r="N22" s="25"/>
      <c r="O22" s="12">
        <v>309</v>
      </c>
      <c r="P22" s="28">
        <f>+(O22/$O$20)*100</f>
        <v>69.43820224719101</v>
      </c>
    </row>
    <row r="23" spans="1:16" ht="12.75">
      <c r="A23" s="7" t="s">
        <v>6</v>
      </c>
      <c r="B23" s="24"/>
      <c r="C23" s="14">
        <f>SUM(C24:C25)</f>
        <v>236</v>
      </c>
      <c r="D23" s="14">
        <f>SUM(D24:D25)</f>
        <v>100</v>
      </c>
      <c r="F23" s="9">
        <f>SUM(F24:F25)</f>
        <v>172</v>
      </c>
      <c r="G23" s="14">
        <f>SUM(G24:G25)</f>
        <v>100</v>
      </c>
      <c r="I23" s="9">
        <f>SUM(I24:I25)</f>
        <v>254</v>
      </c>
      <c r="J23" s="14">
        <f>SUM(J24:J25)</f>
        <v>100</v>
      </c>
      <c r="K23" s="8"/>
      <c r="L23" s="9">
        <f>SUM(L24:L25)</f>
        <v>307</v>
      </c>
      <c r="M23" s="9">
        <f>SUM(M24:M25)</f>
        <v>100</v>
      </c>
      <c r="N23" s="9"/>
      <c r="O23" s="14">
        <f>+O24+O25</f>
        <v>172</v>
      </c>
      <c r="P23" s="14">
        <f>+P24+P25</f>
        <v>100</v>
      </c>
    </row>
    <row r="24" spans="1:16" ht="12.75">
      <c r="A24" s="15" t="s">
        <v>3</v>
      </c>
      <c r="B24" s="16"/>
      <c r="C24" s="17">
        <v>63</v>
      </c>
      <c r="D24" s="18">
        <f>C24*100/C$23</f>
        <v>26.694915254237287</v>
      </c>
      <c r="F24" s="17">
        <v>97</v>
      </c>
      <c r="G24" s="18">
        <f>F24*100/F$23</f>
        <v>56.395348837209305</v>
      </c>
      <c r="I24" s="17">
        <v>126</v>
      </c>
      <c r="J24" s="18">
        <f>I24*100/I$23</f>
        <v>49.60629921259842</v>
      </c>
      <c r="K24" s="16"/>
      <c r="L24" s="17">
        <v>171</v>
      </c>
      <c r="M24" s="25">
        <f>L24/L23*100</f>
        <v>55.700325732899024</v>
      </c>
      <c r="N24" s="25"/>
      <c r="O24" s="17">
        <v>102</v>
      </c>
      <c r="P24" s="29">
        <f>+(O24/$O$23)*100</f>
        <v>59.30232558139535</v>
      </c>
    </row>
    <row r="25" spans="1:16" ht="13.5" thickBot="1">
      <c r="A25" s="19" t="s">
        <v>4</v>
      </c>
      <c r="B25" s="20"/>
      <c r="C25" s="21">
        <v>173</v>
      </c>
      <c r="D25" s="23">
        <f>C25*100/C$23</f>
        <v>73.30508474576271</v>
      </c>
      <c r="E25" s="22"/>
      <c r="F25" s="21">
        <v>75</v>
      </c>
      <c r="G25" s="23">
        <f>F25*100/F$23</f>
        <v>43.604651162790695</v>
      </c>
      <c r="H25" s="22"/>
      <c r="I25" s="21">
        <v>128</v>
      </c>
      <c r="J25" s="23">
        <f>I25*100/I$23</f>
        <v>50.39370078740158</v>
      </c>
      <c r="K25" s="20"/>
      <c r="L25" s="21">
        <v>136</v>
      </c>
      <c r="M25" s="26">
        <f>L25/L23*100</f>
        <v>44.299674267100976</v>
      </c>
      <c r="N25" s="21"/>
      <c r="O25" s="21">
        <v>70</v>
      </c>
      <c r="P25" s="30">
        <f>+(O25/$O$23)*100</f>
        <v>40.69767441860465</v>
      </c>
    </row>
    <row r="27" spans="1:16" ht="12.75">
      <c r="A27" s="3"/>
      <c r="B27" s="6"/>
      <c r="C27" s="5"/>
      <c r="D27" s="5">
        <v>2010</v>
      </c>
      <c r="E27" s="6"/>
      <c r="F27" s="5"/>
      <c r="G27" s="5">
        <v>2011</v>
      </c>
      <c r="H27" s="4"/>
      <c r="I27" s="5"/>
      <c r="J27" s="5">
        <v>2012</v>
      </c>
      <c r="K27" s="4"/>
      <c r="L27" s="5"/>
      <c r="M27" s="5">
        <v>2013</v>
      </c>
      <c r="N27" s="4"/>
      <c r="O27" s="5"/>
      <c r="P27" s="5">
        <v>2014</v>
      </c>
    </row>
    <row r="28" spans="1:16" ht="12.75">
      <c r="A28" s="3"/>
      <c r="B28" s="6"/>
      <c r="C28" s="4" t="s">
        <v>0</v>
      </c>
      <c r="D28" s="4" t="s">
        <v>1</v>
      </c>
      <c r="E28" s="6"/>
      <c r="F28" s="4" t="s">
        <v>0</v>
      </c>
      <c r="G28" s="4" t="s">
        <v>1</v>
      </c>
      <c r="H28" s="4"/>
      <c r="I28" s="4" t="s">
        <v>0</v>
      </c>
      <c r="J28" s="4" t="s">
        <v>1</v>
      </c>
      <c r="K28" s="4"/>
      <c r="L28" s="4" t="s">
        <v>0</v>
      </c>
      <c r="M28" s="4" t="s">
        <v>1</v>
      </c>
      <c r="N28" s="4"/>
      <c r="O28" s="4" t="s">
        <v>0</v>
      </c>
      <c r="P28" s="4" t="s">
        <v>1</v>
      </c>
    </row>
    <row r="29" spans="1:16" ht="12.75">
      <c r="A29" s="7" t="s">
        <v>2</v>
      </c>
      <c r="C29" s="9">
        <f>SUM(C30:C31)</f>
        <v>731</v>
      </c>
      <c r="D29" s="8">
        <f>SUM(D30:D31)</f>
        <v>100</v>
      </c>
      <c r="F29" s="9">
        <f>F31+F30</f>
        <v>691</v>
      </c>
      <c r="G29" s="8">
        <f>G30+G31</f>
        <v>100</v>
      </c>
      <c r="H29" s="8"/>
      <c r="I29" s="9">
        <f>SUM(I30:I31)</f>
        <v>739</v>
      </c>
      <c r="J29" s="8">
        <f>SUM(J30:J31)</f>
        <v>100</v>
      </c>
      <c r="K29" s="8"/>
      <c r="L29" s="9">
        <f>SUM(L30:L31)</f>
        <v>442</v>
      </c>
      <c r="M29" s="8">
        <f>SUM(M30:M31)</f>
        <v>100</v>
      </c>
      <c r="N29" s="8"/>
      <c r="O29" s="9">
        <f>SUM(O30:O31)</f>
        <v>732</v>
      </c>
      <c r="P29" s="8">
        <f>SUM(P30:P31)</f>
        <v>100</v>
      </c>
    </row>
    <row r="30" spans="1:16" ht="12.75">
      <c r="A30" s="10" t="s">
        <v>3</v>
      </c>
      <c r="C30" s="12">
        <v>313</v>
      </c>
      <c r="D30" s="13">
        <f>C30/C29*100</f>
        <v>42.818057455540355</v>
      </c>
      <c r="F30" s="12">
        <v>235</v>
      </c>
      <c r="G30" s="13">
        <f>F30/F29*100</f>
        <v>34.00868306801736</v>
      </c>
      <c r="H30" s="11"/>
      <c r="I30" s="12">
        <v>285</v>
      </c>
      <c r="J30" s="13">
        <f>I30*100/I$29</f>
        <v>38.56562922868741</v>
      </c>
      <c r="K30" s="11"/>
      <c r="L30" s="12">
        <v>217</v>
      </c>
      <c r="M30" s="13">
        <f>L30*100/L$29</f>
        <v>49.09502262443439</v>
      </c>
      <c r="N30" s="11"/>
      <c r="O30" s="12">
        <v>322</v>
      </c>
      <c r="P30" s="13">
        <f>O30*100/O$29</f>
        <v>43.98907103825137</v>
      </c>
    </row>
    <row r="31" spans="1:16" ht="12.75">
      <c r="A31" s="10" t="s">
        <v>4</v>
      </c>
      <c r="C31" s="12">
        <v>418</v>
      </c>
      <c r="D31" s="13">
        <f>C31/C29*100</f>
        <v>57.18194254445964</v>
      </c>
      <c r="F31" s="12">
        <v>456</v>
      </c>
      <c r="G31" s="13">
        <f>F31/F29*100</f>
        <v>65.99131693198264</v>
      </c>
      <c r="H31" s="11"/>
      <c r="I31" s="12">
        <v>454</v>
      </c>
      <c r="J31" s="13">
        <f>I31*100/I$29</f>
        <v>61.43437077131259</v>
      </c>
      <c r="K31" s="11"/>
      <c r="L31" s="12">
        <v>225</v>
      </c>
      <c r="M31" s="13">
        <f>L31*100/L$29</f>
        <v>50.90497737556561</v>
      </c>
      <c r="N31" s="11"/>
      <c r="O31" s="12">
        <v>410</v>
      </c>
      <c r="P31" s="13">
        <f>O31*100/O$29</f>
        <v>56.01092896174863</v>
      </c>
    </row>
    <row r="32" spans="1:16" ht="12.75">
      <c r="A32" s="7" t="s">
        <v>5</v>
      </c>
      <c r="C32" s="9">
        <f>SUM(C33:C34)</f>
        <v>484</v>
      </c>
      <c r="D32" s="8">
        <f>SUM(D33:D34)</f>
        <v>100</v>
      </c>
      <c r="F32" s="9">
        <f>F33+F34</f>
        <v>569</v>
      </c>
      <c r="G32" s="8">
        <f>G33+G34</f>
        <v>100</v>
      </c>
      <c r="H32" s="8"/>
      <c r="I32" s="9">
        <f>SUM(I33:I34)</f>
        <v>635</v>
      </c>
      <c r="J32" s="8">
        <f>SUM(J33:J34)</f>
        <v>100</v>
      </c>
      <c r="K32" s="8"/>
      <c r="L32" s="9">
        <f>SUM(L33:L34)</f>
        <v>594</v>
      </c>
      <c r="M32" s="8">
        <f>SUM(M33:M34)</f>
        <v>100</v>
      </c>
      <c r="N32" s="8"/>
      <c r="O32" s="9">
        <f>SUM(O33:O34)</f>
        <v>587</v>
      </c>
      <c r="P32" s="8">
        <f>SUM(P33:P34)</f>
        <v>100</v>
      </c>
    </row>
    <row r="33" spans="1:16" ht="12.75">
      <c r="A33" s="10" t="s">
        <v>3</v>
      </c>
      <c r="C33" s="12">
        <v>322</v>
      </c>
      <c r="D33" s="13">
        <f>C33/C32*100</f>
        <v>66.52892561983471</v>
      </c>
      <c r="F33" s="12">
        <v>213</v>
      </c>
      <c r="G33" s="13">
        <f>F33/F32*100</f>
        <v>37.434094903339194</v>
      </c>
      <c r="H33" s="11"/>
      <c r="I33" s="12">
        <v>245</v>
      </c>
      <c r="J33" s="13">
        <f>I33*100/I$32</f>
        <v>38.58267716535433</v>
      </c>
      <c r="K33" s="11"/>
      <c r="L33" s="12">
        <v>204</v>
      </c>
      <c r="M33" s="13">
        <f>L33*100/L$32</f>
        <v>34.343434343434346</v>
      </c>
      <c r="N33" s="11"/>
      <c r="O33" s="12">
        <v>256</v>
      </c>
      <c r="P33" s="13">
        <f>O33*100/O$32</f>
        <v>43.61158432708688</v>
      </c>
    </row>
    <row r="34" spans="1:16" ht="12.75">
      <c r="A34" s="10" t="s">
        <v>4</v>
      </c>
      <c r="C34" s="12">
        <v>162</v>
      </c>
      <c r="D34" s="13">
        <f>C34/C32*100</f>
        <v>33.47107438016529</v>
      </c>
      <c r="F34" s="12">
        <v>356</v>
      </c>
      <c r="G34" s="13">
        <f>F34/F32*100</f>
        <v>62.56590509666081</v>
      </c>
      <c r="H34" s="11"/>
      <c r="I34" s="12">
        <v>390</v>
      </c>
      <c r="J34" s="13">
        <f>I34*100/I$32</f>
        <v>61.41732283464567</v>
      </c>
      <c r="K34" s="11"/>
      <c r="L34" s="12">
        <v>390</v>
      </c>
      <c r="M34" s="13">
        <f>L34*100/L$32</f>
        <v>65.65656565656566</v>
      </c>
      <c r="N34" s="11"/>
      <c r="O34" s="12">
        <v>331</v>
      </c>
      <c r="P34" s="13">
        <f>O34*100/O$32</f>
        <v>56.38841567291312</v>
      </c>
    </row>
    <row r="35" spans="1:16" ht="12.75">
      <c r="A35" s="7" t="s">
        <v>6</v>
      </c>
      <c r="C35" s="14">
        <f>SUM(C36:C37)</f>
        <v>144</v>
      </c>
      <c r="D35" s="31">
        <f>SUM(D36:D37)</f>
        <v>100</v>
      </c>
      <c r="F35" s="14">
        <f>F36+F37</f>
        <v>78</v>
      </c>
      <c r="G35" s="8">
        <f>G36+G37</f>
        <v>100</v>
      </c>
      <c r="H35" s="8"/>
      <c r="I35" s="9">
        <f>SUM(I36:I37)</f>
        <v>86</v>
      </c>
      <c r="J35" s="14">
        <f>SUM(J36:J37)</f>
        <v>100</v>
      </c>
      <c r="K35" s="8"/>
      <c r="L35" s="9">
        <f>SUM(L36:L37)</f>
        <v>109</v>
      </c>
      <c r="M35" s="14">
        <f>SUM(M36:M37)</f>
        <v>100</v>
      </c>
      <c r="N35" s="8"/>
      <c r="O35" s="9">
        <f>SUM(O36:O37)</f>
        <v>168</v>
      </c>
      <c r="P35" s="14">
        <f>SUM(P36:P37)</f>
        <v>100</v>
      </c>
    </row>
    <row r="36" spans="1:16" ht="12.75">
      <c r="A36" s="15" t="s">
        <v>3</v>
      </c>
      <c r="C36" s="17">
        <v>88</v>
      </c>
      <c r="D36" s="18">
        <f>C36/C35*100</f>
        <v>61.111111111111114</v>
      </c>
      <c r="F36" s="17">
        <v>54</v>
      </c>
      <c r="G36" s="13">
        <f>F36/F35*100</f>
        <v>69.23076923076923</v>
      </c>
      <c r="H36" s="16"/>
      <c r="I36" s="17">
        <v>61</v>
      </c>
      <c r="J36" s="18">
        <f>I36*100/I$35</f>
        <v>70.93023255813954</v>
      </c>
      <c r="K36" s="16"/>
      <c r="L36" s="17">
        <v>94</v>
      </c>
      <c r="M36" s="18">
        <f>L36*100/L$35</f>
        <v>86.23853211009174</v>
      </c>
      <c r="N36" s="16"/>
      <c r="O36" s="17">
        <v>122</v>
      </c>
      <c r="P36" s="18">
        <f>O36*100/O$35</f>
        <v>72.61904761904762</v>
      </c>
    </row>
    <row r="37" spans="1:16" ht="13.5" thickBot="1">
      <c r="A37" s="19" t="s">
        <v>4</v>
      </c>
      <c r="B37" s="22"/>
      <c r="C37" s="21">
        <v>56</v>
      </c>
      <c r="D37" s="23">
        <f>C37/C35*100</f>
        <v>38.88888888888889</v>
      </c>
      <c r="E37" s="22"/>
      <c r="F37" s="21">
        <v>24</v>
      </c>
      <c r="G37" s="23">
        <f>F37/F35*100</f>
        <v>30.76923076923077</v>
      </c>
      <c r="H37" s="20"/>
      <c r="I37" s="21">
        <v>25</v>
      </c>
      <c r="J37" s="23">
        <f>I37*100/I$35</f>
        <v>29.069767441860463</v>
      </c>
      <c r="K37" s="20"/>
      <c r="L37" s="21">
        <v>15</v>
      </c>
      <c r="M37" s="23">
        <f>L37*100/L$35</f>
        <v>13.761467889908257</v>
      </c>
      <c r="N37" s="20"/>
      <c r="O37" s="21">
        <v>46</v>
      </c>
      <c r="P37" s="23">
        <f>O37*100/O$35</f>
        <v>27.38095238095238</v>
      </c>
    </row>
    <row r="38" ht="12.75">
      <c r="A38" s="10" t="s">
        <v>7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2011-06-09T07:28:08Z</cp:lastPrinted>
  <dcterms:created xsi:type="dcterms:W3CDTF">1996-11-27T10:00:04Z</dcterms:created>
  <dcterms:modified xsi:type="dcterms:W3CDTF">2016-01-08T13:55:53Z</dcterms:modified>
  <cp:category/>
  <cp:version/>
  <cp:contentType/>
  <cp:contentStatus/>
</cp:coreProperties>
</file>