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<sst xmlns="http://schemas.openxmlformats.org/spreadsheetml/2006/main" count="41" uniqueCount="11">
  <si>
    <t>Lleus</t>
  </si>
  <si>
    <t>Greus</t>
  </si>
  <si>
    <t>Mortals</t>
  </si>
  <si>
    <t>Total</t>
  </si>
  <si>
    <t>%</t>
  </si>
  <si>
    <t>1. Es comptabilitzen els accidents amb baixa laboral.</t>
  </si>
  <si>
    <t>Nombre</t>
  </si>
  <si>
    <r>
      <t>03.11.02 Sinistralitat laboral</t>
    </r>
    <r>
      <rPr>
        <b/>
        <vertAlign val="superscript"/>
        <sz val="12"/>
        <rFont val="Arial"/>
        <family val="2"/>
      </rPr>
      <t>1</t>
    </r>
  </si>
  <si>
    <r>
      <t>D</t>
    </r>
    <r>
      <rPr>
        <b/>
        <sz val="8"/>
        <color indexed="9"/>
        <rFont val="Arial"/>
        <family val="0"/>
      </rPr>
      <t>% 14-15</t>
    </r>
  </si>
  <si>
    <t>Font: Generalitat de Catalunya. Departament d'Empresa i Coneixement. Observatori d'Empresa i Ocupació.</t>
  </si>
  <si>
    <t>Tipus de gravetat. Província de Barcelona. 2000-2015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</si>
</sst>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"/>
  </numFmts>
  <fonts count="10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Symbol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181" fontId="5" fillId="0" borderId="0" xfId="0" applyNumberFormat="1" applyFont="1" applyAlignment="1">
      <alignment/>
    </xf>
    <xf numFmtId="181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5" fillId="0" borderId="0" xfId="0" applyNumberFormat="1" applyFont="1" applyFill="1" applyAlignment="1">
      <alignment/>
    </xf>
    <xf numFmtId="2" fontId="6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workbookViewId="0" topLeftCell="U1">
      <selection activeCell="AV8" sqref="AV8"/>
    </sheetView>
  </sheetViews>
  <sheetFormatPr defaultColWidth="11.421875" defaultRowHeight="12.75"/>
  <cols>
    <col min="1" max="1" width="8.140625" style="0" customWidth="1"/>
    <col min="2" max="2" width="6.57421875" style="0" customWidth="1"/>
    <col min="3" max="3" width="5.57421875" style="0" customWidth="1"/>
    <col min="4" max="4" width="0.2890625" style="0" customWidth="1"/>
    <col min="5" max="5" width="6.57421875" style="0" customWidth="1"/>
    <col min="6" max="6" width="5.421875" style="0" customWidth="1"/>
    <col min="7" max="7" width="0.2890625" style="0" customWidth="1"/>
    <col min="8" max="8" width="6.57421875" style="0" customWidth="1"/>
    <col min="9" max="9" width="5.57421875" style="0" customWidth="1"/>
    <col min="10" max="10" width="0.2890625" style="0" customWidth="1"/>
    <col min="11" max="11" width="6.57421875" style="0" customWidth="1"/>
    <col min="12" max="12" width="5.57421875" style="0" customWidth="1"/>
    <col min="13" max="13" width="0.2890625" style="0" customWidth="1"/>
    <col min="14" max="14" width="6.57421875" style="0" customWidth="1"/>
    <col min="15" max="15" width="5.28125" style="0" customWidth="1"/>
    <col min="16" max="16" width="0.2890625" style="0" customWidth="1"/>
    <col min="17" max="17" width="6.57421875" style="0" customWidth="1"/>
    <col min="18" max="18" width="5.28125" style="0" customWidth="1"/>
    <col min="19" max="19" width="0.2890625" style="0" customWidth="1"/>
    <col min="20" max="20" width="6.57421875" style="0" customWidth="1"/>
    <col min="21" max="21" width="5.28125" style="0" customWidth="1"/>
    <col min="22" max="22" width="0.2890625" style="0" customWidth="1"/>
    <col min="23" max="23" width="6.57421875" style="0" customWidth="1"/>
    <col min="24" max="24" width="5.28125" style="0" customWidth="1"/>
    <col min="25" max="25" width="0.2890625" style="0" customWidth="1"/>
    <col min="26" max="26" width="6.57421875" style="0" customWidth="1"/>
    <col min="27" max="27" width="5.28125" style="0" customWidth="1"/>
    <col min="28" max="28" width="0.2890625" style="0" customWidth="1"/>
    <col min="29" max="29" width="6.57421875" style="0" customWidth="1"/>
    <col min="30" max="30" width="5.28125" style="0" customWidth="1"/>
    <col min="31" max="31" width="0.2890625" style="0" customWidth="1"/>
    <col min="32" max="32" width="6.57421875" style="0" customWidth="1"/>
    <col min="33" max="33" width="5.28125" style="0" customWidth="1"/>
    <col min="34" max="34" width="0.2890625" style="0" customWidth="1"/>
    <col min="35" max="35" width="6.57421875" style="0" customWidth="1"/>
    <col min="36" max="36" width="5.28125" style="0" customWidth="1"/>
    <col min="37" max="37" width="0.2890625" style="0" customWidth="1"/>
    <col min="38" max="38" width="7.28125" style="0" bestFit="1" customWidth="1"/>
    <col min="39" max="39" width="5.7109375" style="0" bestFit="1" customWidth="1"/>
    <col min="40" max="40" width="0.42578125" style="0" customWidth="1"/>
    <col min="41" max="41" width="7.28125" style="0" bestFit="1" customWidth="1"/>
    <col min="42" max="42" width="5.7109375" style="0" customWidth="1"/>
    <col min="43" max="43" width="0.42578125" style="0" customWidth="1"/>
    <col min="44" max="44" width="7.28125" style="0" bestFit="1" customWidth="1"/>
    <col min="45" max="45" width="5.7109375" style="0" customWidth="1"/>
    <col min="46" max="46" width="7.28125" style="0" bestFit="1" customWidth="1"/>
    <col min="47" max="47" width="6.57421875" style="0" bestFit="1" customWidth="1"/>
    <col min="48" max="48" width="8.28125" style="0" bestFit="1" customWidth="1"/>
    <col min="49" max="16384" width="9.140625" style="0" customWidth="1"/>
  </cols>
  <sheetData>
    <row r="1" ht="18.75">
      <c r="A1" s="1" t="s">
        <v>7</v>
      </c>
    </row>
    <row r="2" ht="15">
      <c r="A2" s="2" t="s">
        <v>10</v>
      </c>
    </row>
    <row r="3" spans="1:48" ht="12.75">
      <c r="A3" s="3"/>
      <c r="B3" s="16"/>
      <c r="C3" s="17">
        <v>2000</v>
      </c>
      <c r="D3" s="15"/>
      <c r="E3" s="16"/>
      <c r="F3" s="17">
        <v>2001</v>
      </c>
      <c r="G3" s="15"/>
      <c r="H3" s="16"/>
      <c r="I3" s="17">
        <v>2002</v>
      </c>
      <c r="J3" s="15"/>
      <c r="K3" s="16"/>
      <c r="L3" s="17">
        <v>2003</v>
      </c>
      <c r="M3" s="15"/>
      <c r="N3" s="16"/>
      <c r="O3" s="17">
        <v>2004</v>
      </c>
      <c r="P3" s="15"/>
      <c r="Q3" s="16"/>
      <c r="R3" s="17">
        <v>2005</v>
      </c>
      <c r="S3" s="15"/>
      <c r="T3" s="16"/>
      <c r="U3" s="17">
        <v>2006</v>
      </c>
      <c r="V3" s="15"/>
      <c r="W3" s="16"/>
      <c r="X3" s="17">
        <v>2007</v>
      </c>
      <c r="Y3" s="15"/>
      <c r="Z3" s="16"/>
      <c r="AA3" s="17">
        <v>2008</v>
      </c>
      <c r="AB3" s="15"/>
      <c r="AC3" s="16"/>
      <c r="AD3" s="17">
        <v>2009</v>
      </c>
      <c r="AE3" s="15"/>
      <c r="AF3" s="16"/>
      <c r="AG3" s="17">
        <v>2010</v>
      </c>
      <c r="AH3" s="9"/>
      <c r="AI3" s="16"/>
      <c r="AJ3" s="17">
        <v>2011</v>
      </c>
      <c r="AK3" s="9"/>
      <c r="AL3" s="16"/>
      <c r="AM3" s="17">
        <v>2012</v>
      </c>
      <c r="AN3" s="18"/>
      <c r="AO3" s="16"/>
      <c r="AP3" s="17">
        <v>2013</v>
      </c>
      <c r="AQ3" s="18"/>
      <c r="AR3" s="16"/>
      <c r="AS3" s="17">
        <v>2014</v>
      </c>
      <c r="AT3" s="16"/>
      <c r="AU3" s="17">
        <v>2015</v>
      </c>
      <c r="AV3" s="8"/>
    </row>
    <row r="4" spans="1:48" ht="12.75">
      <c r="A4" s="3"/>
      <c r="B4" s="3" t="s">
        <v>6</v>
      </c>
      <c r="C4" s="9" t="s">
        <v>4</v>
      </c>
      <c r="D4" s="9"/>
      <c r="E4" s="3" t="s">
        <v>6</v>
      </c>
      <c r="F4" s="9" t="s">
        <v>4</v>
      </c>
      <c r="G4" s="9"/>
      <c r="H4" s="3" t="s">
        <v>6</v>
      </c>
      <c r="I4" s="9" t="s">
        <v>4</v>
      </c>
      <c r="J4" s="9"/>
      <c r="K4" s="3" t="s">
        <v>6</v>
      </c>
      <c r="L4" s="9" t="s">
        <v>4</v>
      </c>
      <c r="M4" s="9"/>
      <c r="N4" s="3" t="s">
        <v>6</v>
      </c>
      <c r="O4" s="9" t="s">
        <v>4</v>
      </c>
      <c r="P4" s="9"/>
      <c r="Q4" s="3" t="s">
        <v>6</v>
      </c>
      <c r="R4" s="9" t="s">
        <v>4</v>
      </c>
      <c r="S4" s="9"/>
      <c r="T4" s="3" t="s">
        <v>6</v>
      </c>
      <c r="U4" s="9" t="s">
        <v>4</v>
      </c>
      <c r="V4" s="9"/>
      <c r="W4" s="3" t="s">
        <v>6</v>
      </c>
      <c r="X4" s="9" t="s">
        <v>4</v>
      </c>
      <c r="Y4" s="9"/>
      <c r="Z4" s="3" t="s">
        <v>6</v>
      </c>
      <c r="AA4" s="9" t="s">
        <v>4</v>
      </c>
      <c r="AB4" s="9"/>
      <c r="AC4" s="3" t="s">
        <v>6</v>
      </c>
      <c r="AD4" s="9" t="s">
        <v>4</v>
      </c>
      <c r="AE4" s="9"/>
      <c r="AF4" s="3" t="s">
        <v>6</v>
      </c>
      <c r="AG4" s="9" t="s">
        <v>4</v>
      </c>
      <c r="AH4" s="9"/>
      <c r="AI4" s="3" t="s">
        <v>6</v>
      </c>
      <c r="AJ4" s="9" t="s">
        <v>4</v>
      </c>
      <c r="AK4" s="9"/>
      <c r="AL4" s="3" t="s">
        <v>6</v>
      </c>
      <c r="AM4" s="9" t="s">
        <v>4</v>
      </c>
      <c r="AN4" s="18"/>
      <c r="AO4" s="3" t="s">
        <v>6</v>
      </c>
      <c r="AP4" s="9" t="s">
        <v>4</v>
      </c>
      <c r="AQ4" s="18"/>
      <c r="AR4" s="3" t="s">
        <v>6</v>
      </c>
      <c r="AS4" s="9" t="s">
        <v>4</v>
      </c>
      <c r="AT4" s="3" t="s">
        <v>6</v>
      </c>
      <c r="AU4" s="9" t="s">
        <v>4</v>
      </c>
      <c r="AV4" s="10" t="s">
        <v>8</v>
      </c>
    </row>
    <row r="5" spans="1:48" ht="12.75">
      <c r="A5" s="5" t="s">
        <v>0</v>
      </c>
      <c r="B5" s="4">
        <v>139974</v>
      </c>
      <c r="C5" s="11">
        <f>+(B5/$B$8)*100</f>
        <v>99.1331321973399</v>
      </c>
      <c r="D5" s="5"/>
      <c r="E5" s="4">
        <v>143327</v>
      </c>
      <c r="F5" s="11">
        <f>+(E5/$E$8)*100</f>
        <v>99.0757894154731</v>
      </c>
      <c r="G5" s="5"/>
      <c r="H5" s="4">
        <v>138653</v>
      </c>
      <c r="I5" s="11">
        <f>+(H5/$H$8)*100</f>
        <v>99.04846947887273</v>
      </c>
      <c r="J5" s="5"/>
      <c r="K5" s="4">
        <v>128430</v>
      </c>
      <c r="L5" s="11">
        <f>+(K5/$K$8)*100</f>
        <v>99.03837997486062</v>
      </c>
      <c r="M5" s="5"/>
      <c r="N5" s="4">
        <v>118757</v>
      </c>
      <c r="O5" s="11">
        <f>+(N5/$N$8)*100</f>
        <v>98.94602656179701</v>
      </c>
      <c r="P5" s="5"/>
      <c r="Q5" s="4">
        <v>113080</v>
      </c>
      <c r="R5" s="11">
        <f>+(Q5/$Q$8)*100</f>
        <v>99.05829792825544</v>
      </c>
      <c r="S5" s="5"/>
      <c r="T5" s="4">
        <v>120555</v>
      </c>
      <c r="U5" s="11">
        <f>+(T5/$T$8)*100</f>
        <v>99.20507566593429</v>
      </c>
      <c r="V5" s="5"/>
      <c r="W5" s="4">
        <v>119037</v>
      </c>
      <c r="X5" s="11">
        <f>+(W5/$W$8)*100</f>
        <v>99.20659393777763</v>
      </c>
      <c r="Y5" s="5"/>
      <c r="Z5" s="4">
        <v>109997</v>
      </c>
      <c r="AA5" s="11">
        <f>+(Z5/$Z$8)*100</f>
        <v>99.171445057521</v>
      </c>
      <c r="AB5" s="5"/>
      <c r="AC5" s="12">
        <v>84845</v>
      </c>
      <c r="AD5" s="11">
        <f>+(AC5/$AC$8)*100</f>
        <v>99.253652773066</v>
      </c>
      <c r="AE5" s="5"/>
      <c r="AF5" s="14">
        <v>78714</v>
      </c>
      <c r="AG5" s="5">
        <f>+(AF5/$AF$8)*100</f>
        <v>99.25477586533006</v>
      </c>
      <c r="AH5" s="5"/>
      <c r="AI5" s="14">
        <v>68907</v>
      </c>
      <c r="AJ5" s="5">
        <f>AI5*100/$AI$8</f>
        <v>99.24243515331327</v>
      </c>
      <c r="AK5" s="5"/>
      <c r="AL5" s="14">
        <v>54281</v>
      </c>
      <c r="AM5" s="22">
        <f>(AL5/$AL$8)*100</f>
        <v>99.15786781630193</v>
      </c>
      <c r="AO5" s="14">
        <v>53543</v>
      </c>
      <c r="AP5" s="22">
        <f>+(AO5/$AO$8)*100</f>
        <v>99.25479655204374</v>
      </c>
      <c r="AR5" s="14">
        <v>56896</v>
      </c>
      <c r="AS5" s="22">
        <f>+(AR5/$AR$8)*100</f>
        <v>99.35215743796601</v>
      </c>
      <c r="AT5" s="14">
        <v>59843</v>
      </c>
      <c r="AU5" s="22">
        <f>+(AT5/$AT$8)*100</f>
        <v>99.32942719139542</v>
      </c>
      <c r="AV5" s="25">
        <f>+((AT5-AR5)/AR5)*100</f>
        <v>5.1796259842519685</v>
      </c>
    </row>
    <row r="6" spans="1:48" ht="12.75">
      <c r="A6" s="5" t="s">
        <v>1</v>
      </c>
      <c r="B6" s="4">
        <v>1114</v>
      </c>
      <c r="C6" s="11">
        <f>+(B6/$B$8)*100</f>
        <v>0.7889630164733211</v>
      </c>
      <c r="D6" s="5"/>
      <c r="E6" s="4">
        <v>1229</v>
      </c>
      <c r="F6" s="11">
        <f>+(E6/$E$8)*100</f>
        <v>0.8495548305037881</v>
      </c>
      <c r="G6" s="5"/>
      <c r="H6" s="4">
        <v>1218</v>
      </c>
      <c r="I6" s="11">
        <f>+(H6/$H$8)*100</f>
        <v>0.8700932242740292</v>
      </c>
      <c r="J6" s="5"/>
      <c r="K6" s="4">
        <v>1141</v>
      </c>
      <c r="L6" s="11">
        <f>+(K6/$K$8)*100</f>
        <v>0.8798784672686752</v>
      </c>
      <c r="M6" s="5"/>
      <c r="N6" s="4">
        <v>1166</v>
      </c>
      <c r="O6" s="11">
        <f>+(N6/$N$8)*100</f>
        <v>0.9714885604305877</v>
      </c>
      <c r="P6" s="5"/>
      <c r="Q6" s="4">
        <v>1014</v>
      </c>
      <c r="R6" s="11">
        <f>+(Q6/$Q$8)*100</f>
        <v>0.8882659541850992</v>
      </c>
      <c r="S6" s="5"/>
      <c r="T6" s="4">
        <v>860</v>
      </c>
      <c r="U6" s="11">
        <f>+(T6/$T$8)*100</f>
        <v>0.7076966121081953</v>
      </c>
      <c r="V6" s="5"/>
      <c r="W6" s="4">
        <v>886</v>
      </c>
      <c r="X6" s="11">
        <f>+(W6/$W$8)*100</f>
        <v>0.7384010200935085</v>
      </c>
      <c r="Y6" s="5"/>
      <c r="Z6" s="4">
        <v>849</v>
      </c>
      <c r="AA6" s="11">
        <f>+(Z6/$Z$8)*100</f>
        <v>0.7654441198744996</v>
      </c>
      <c r="AB6" s="5"/>
      <c r="AC6" s="12">
        <v>566</v>
      </c>
      <c r="AD6" s="11">
        <f>+(AC6/$AC$8)*100</f>
        <v>0.6621199536749998</v>
      </c>
      <c r="AE6" s="5"/>
      <c r="AF6" s="14">
        <v>553</v>
      </c>
      <c r="AG6" s="11">
        <f>+(AF6/$AF$8)*100</f>
        <v>0.697307862051573</v>
      </c>
      <c r="AH6" s="5"/>
      <c r="AI6" s="14">
        <v>480</v>
      </c>
      <c r="AJ6" s="5">
        <f>AI6*100/$AI$8</f>
        <v>0.6913139285354226</v>
      </c>
      <c r="AK6" s="5"/>
      <c r="AL6" s="14">
        <v>413</v>
      </c>
      <c r="AM6" s="22">
        <f>(AL6/$AL$8)*100</f>
        <v>0.7544481385407914</v>
      </c>
      <c r="AO6" s="14">
        <v>369</v>
      </c>
      <c r="AP6" s="22">
        <f>+(AO6/$AO$8)*100</f>
        <v>0.6840300305867086</v>
      </c>
      <c r="AR6" s="14">
        <v>333</v>
      </c>
      <c r="AS6" s="22">
        <f>+(AR6/$AR$8)*100</f>
        <v>0.5814867201005814</v>
      </c>
      <c r="AT6" s="14">
        <v>353</v>
      </c>
      <c r="AU6" s="22">
        <f>+(AT6/$AT$8)*100</f>
        <v>0.5859212906866732</v>
      </c>
      <c r="AV6" s="25">
        <f>+((AT6-AR6)/AR6)*100</f>
        <v>6.006006006006006</v>
      </c>
    </row>
    <row r="7" spans="1:48" ht="12.75">
      <c r="A7" s="5" t="s">
        <v>2</v>
      </c>
      <c r="B7" s="4">
        <v>110</v>
      </c>
      <c r="C7" s="11">
        <f>+(B7/$B$8)*100</f>
        <v>0.07790478618677318</v>
      </c>
      <c r="D7" s="5"/>
      <c r="E7" s="4">
        <v>108</v>
      </c>
      <c r="F7" s="11">
        <f>+(E7/$E$8)*100</f>
        <v>0.07465575402311564</v>
      </c>
      <c r="G7" s="5"/>
      <c r="H7" s="4">
        <v>114</v>
      </c>
      <c r="I7" s="11">
        <f>+(H7/$H$8)*100</f>
        <v>0.08143729685323427</v>
      </c>
      <c r="J7" s="5"/>
      <c r="K7" s="4">
        <v>106</v>
      </c>
      <c r="L7" s="11">
        <f>+(K7/$K$8)*100</f>
        <v>0.08174155787070952</v>
      </c>
      <c r="M7" s="5"/>
      <c r="N7" s="4">
        <v>99</v>
      </c>
      <c r="O7" s="11">
        <f>+(N7/$N$8)*100</f>
        <v>0.08248487777240839</v>
      </c>
      <c r="P7" s="5"/>
      <c r="Q7" s="4">
        <v>61</v>
      </c>
      <c r="R7" s="11">
        <f>+(Q7/$Q$8)*100</f>
        <v>0.05343611755945863</v>
      </c>
      <c r="S7" s="5"/>
      <c r="T7" s="4">
        <v>106</v>
      </c>
      <c r="U7" s="11">
        <f>+(T7/$T$8)*100</f>
        <v>0.08722772195752175</v>
      </c>
      <c r="V7" s="5"/>
      <c r="W7" s="4">
        <v>66</v>
      </c>
      <c r="X7" s="11">
        <f>+(W7/$W$8)*100</f>
        <v>0.05500504212886181</v>
      </c>
      <c r="Y7" s="5"/>
      <c r="Z7" s="4">
        <v>70</v>
      </c>
      <c r="AA7" s="11">
        <f>+(Z7/$Z$8)*100</f>
        <v>0.0631108226044935</v>
      </c>
      <c r="AB7" s="5"/>
      <c r="AC7" s="12">
        <v>72</v>
      </c>
      <c r="AD7" s="11">
        <f>+(AC7/$AC$8)*100</f>
        <v>0.08422727325901057</v>
      </c>
      <c r="AE7" s="5"/>
      <c r="AF7" s="14">
        <v>38</v>
      </c>
      <c r="AG7" s="11">
        <f>+(AF7/$AF$8)*100</f>
        <v>0.047916272618372106</v>
      </c>
      <c r="AH7" s="5"/>
      <c r="AI7" s="14">
        <v>46</v>
      </c>
      <c r="AJ7" s="5">
        <f>AI7*100/$AI$8</f>
        <v>0.06625091815131133</v>
      </c>
      <c r="AK7" s="5"/>
      <c r="AL7" s="14">
        <v>48</v>
      </c>
      <c r="AM7" s="22">
        <f>(AL7/$AL$8)*100</f>
        <v>0.08768404515728326</v>
      </c>
      <c r="AO7" s="14">
        <v>33</v>
      </c>
      <c r="AP7" s="22">
        <f>+(AO7/$AO$8)*100</f>
        <v>0.06117341736954305</v>
      </c>
      <c r="AR7" s="14">
        <v>38</v>
      </c>
      <c r="AS7" s="22">
        <f>+(AR7/$AR$8)*100</f>
        <v>0.06635584193339969</v>
      </c>
      <c r="AT7" s="14">
        <v>51</v>
      </c>
      <c r="AU7" s="22">
        <f>+(AT7/$AT$8)*100</f>
        <v>0.08465151791790462</v>
      </c>
      <c r="AV7" s="25">
        <f>+((AT7-AR7)/AR7)*100</f>
        <v>34.21052631578947</v>
      </c>
    </row>
    <row r="8" spans="1:48" s="19" customFormat="1" ht="13.5" thickBot="1">
      <c r="A8" s="6" t="s">
        <v>3</v>
      </c>
      <c r="B8" s="7">
        <f aca="true" t="shared" si="0" ref="B8:R8">SUM(B5:B7)</f>
        <v>141198</v>
      </c>
      <c r="C8" s="6">
        <f>SUM(C5:C7)</f>
        <v>100</v>
      </c>
      <c r="D8" s="6">
        <f t="shared" si="0"/>
        <v>0</v>
      </c>
      <c r="E8" s="7">
        <f t="shared" si="0"/>
        <v>144664</v>
      </c>
      <c r="F8" s="24">
        <f>SUM(F5:F7)</f>
        <v>100</v>
      </c>
      <c r="G8" s="6">
        <f t="shared" si="0"/>
        <v>0</v>
      </c>
      <c r="H8" s="7">
        <f>SUM(H5:H7)</f>
        <v>139985</v>
      </c>
      <c r="I8" s="24">
        <f>SUM(I5:I7)</f>
        <v>100</v>
      </c>
      <c r="J8" s="6">
        <f t="shared" si="0"/>
        <v>0</v>
      </c>
      <c r="K8" s="7">
        <f t="shared" si="0"/>
        <v>129677</v>
      </c>
      <c r="L8" s="6">
        <f t="shared" si="0"/>
        <v>100.00000000000001</v>
      </c>
      <c r="M8" s="6">
        <f t="shared" si="0"/>
        <v>0</v>
      </c>
      <c r="N8" s="7">
        <f t="shared" si="0"/>
        <v>120022</v>
      </c>
      <c r="O8" s="6">
        <f t="shared" si="0"/>
        <v>100</v>
      </c>
      <c r="P8" s="6">
        <f t="shared" si="0"/>
        <v>0</v>
      </c>
      <c r="Q8" s="7">
        <f t="shared" si="0"/>
        <v>114155</v>
      </c>
      <c r="R8" s="6">
        <f t="shared" si="0"/>
        <v>100</v>
      </c>
      <c r="S8" s="6">
        <f aca="true" t="shared" si="1" ref="S8:AE8">SUM(S5:S7)</f>
        <v>0</v>
      </c>
      <c r="T8" s="7">
        <f>SUM(T5:T7)</f>
        <v>121521</v>
      </c>
      <c r="U8" s="6">
        <f t="shared" si="1"/>
        <v>100</v>
      </c>
      <c r="V8" s="6">
        <f t="shared" si="1"/>
        <v>0</v>
      </c>
      <c r="W8" s="7">
        <f t="shared" si="1"/>
        <v>119989</v>
      </c>
      <c r="X8" s="6">
        <f t="shared" si="1"/>
        <v>100</v>
      </c>
      <c r="Y8" s="6">
        <f t="shared" si="1"/>
        <v>0</v>
      </c>
      <c r="Z8" s="7">
        <f>SUM(Z5:Z7)</f>
        <v>110916</v>
      </c>
      <c r="AA8" s="6">
        <f>+(Z8/$Z$8)*100</f>
        <v>100</v>
      </c>
      <c r="AB8" s="6">
        <f t="shared" si="1"/>
        <v>0</v>
      </c>
      <c r="AC8" s="7">
        <f>SUM(AC5:AC7)</f>
        <v>85483</v>
      </c>
      <c r="AD8" s="6">
        <f>+(AC8/$AC$8)*100</f>
        <v>100</v>
      </c>
      <c r="AE8" s="6">
        <f t="shared" si="1"/>
        <v>0</v>
      </c>
      <c r="AF8" s="13">
        <f>SUM(AF5:AF7)</f>
        <v>79305</v>
      </c>
      <c r="AG8" s="6">
        <f>+(AF8/$AF$8)*100</f>
        <v>100</v>
      </c>
      <c r="AH8" s="6"/>
      <c r="AI8" s="13">
        <f>SUM(AI5:AI7)</f>
        <v>69433</v>
      </c>
      <c r="AJ8" s="6">
        <f>AI8*100/$AI$8</f>
        <v>100</v>
      </c>
      <c r="AK8" s="6"/>
      <c r="AL8" s="20">
        <f>SUM(AL5:AL7)</f>
        <v>54742</v>
      </c>
      <c r="AM8" s="6">
        <f>(AL8/$AL$8)*100</f>
        <v>100</v>
      </c>
      <c r="AN8" s="21"/>
      <c r="AO8" s="20">
        <f>+SUM(AO5:AO7)</f>
        <v>53945</v>
      </c>
      <c r="AP8" s="6">
        <f>(AO8/$AO$8)*100</f>
        <v>100</v>
      </c>
      <c r="AQ8" s="21"/>
      <c r="AR8" s="20">
        <f>+SUM(AR5:AR7)</f>
        <v>57267</v>
      </c>
      <c r="AS8" s="6">
        <f>(AR8/$AR$8)*100</f>
        <v>100</v>
      </c>
      <c r="AT8" s="20">
        <f>+SUM(AT5:AT7)</f>
        <v>60247</v>
      </c>
      <c r="AU8" s="23">
        <f>+(AT8/$AT$8)*100</f>
        <v>100</v>
      </c>
      <c r="AV8" s="26">
        <f>+((AT8-AR8)/AR8)*100</f>
        <v>5.203694972671871</v>
      </c>
    </row>
    <row r="9" ht="12.75">
      <c r="A9" s="5" t="s">
        <v>9</v>
      </c>
    </row>
    <row r="10" ht="12.75">
      <c r="A10" s="5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2010-06-02T11:06:55Z</cp:lastPrinted>
  <dcterms:created xsi:type="dcterms:W3CDTF">1996-11-27T10:00:04Z</dcterms:created>
  <dcterms:modified xsi:type="dcterms:W3CDTF">2016-07-29T12:08:27Z</dcterms:modified>
  <cp:category/>
  <cp:version/>
  <cp:contentType/>
  <cp:contentStatus/>
</cp:coreProperties>
</file>