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3.01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<sst xmlns="http://schemas.openxmlformats.org/spreadsheetml/2006/main" count="30" uniqueCount="15">
  <si>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02.03.01 Estructura per edats i sexe</t>
  </si>
  <si>
    <t>%</t>
  </si>
  <si>
    <t>Edat</t>
  </si>
  <si>
    <t>Home</t>
  </si>
  <si>
    <t>Dones</t>
  </si>
  <si>
    <t>Dona</t>
  </si>
  <si>
    <t>Total</t>
  </si>
  <si>
    <t>Acum.</t>
  </si>
  <si>
    <t>100 i +</t>
  </si>
  <si>
    <t>EdatAnys</t>
  </si>
  <si>
    <t>Homes</t>
  </si>
  <si>
    <t>100 i més</t>
  </si>
  <si>
    <t>Font: Ajuntament de Sabadell. Gestió de la Informació.</t>
  </si>
  <si>
    <t>1. Dades a 1 de gener de 2016.</t>
  </si>
  <si>
    <r>
      <t>Edats any a any per sexe. 2015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</si>
</sst>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.2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3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right" wrapText="1"/>
      <protection/>
    </xf>
    <xf numFmtId="0" fontId="3" fillId="3" borderId="2" xfId="21" applyFont="1" applyFill="1" applyBorder="1" applyAlignment="1">
      <alignment horizontal="center"/>
      <protection/>
    </xf>
    <xf numFmtId="0" fontId="3" fillId="0" borderId="3" xfId="21" applyFont="1" applyFill="1" applyBorder="1" applyAlignment="1">
      <alignment horizontal="right" wrapText="1"/>
      <protection/>
    </xf>
    <xf numFmtId="9" fontId="9" fillId="0" borderId="0" xfId="22" applyFont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21" applyFont="1" applyFill="1" applyBorder="1" applyAlignment="1">
      <alignment horizontal="center"/>
      <protection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21" applyFont="1" applyFill="1" applyBorder="1" applyAlignment="1">
      <alignment horizontal="right" wrapText="1"/>
      <protection/>
    </xf>
    <xf numFmtId="3" fontId="10" fillId="0" borderId="0" xfId="21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Piràmide d'edats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Freqüències 2015
</a:t>
            </a:r>
          </a:p>
        </c:rich>
      </c:tx>
      <c:layout>
        <c:manualLayout>
          <c:xMode val="factor"/>
          <c:yMode val="factor"/>
          <c:x val="0.01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8375"/>
          <c:w val="0.91825"/>
          <c:h val="0.8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'02.03.01'!$T$5:$T$105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'02.03.01'!$V$5:$V$105</c:f>
              <c:numCache/>
            </c:numRef>
          </c:val>
        </c:ser>
        <c:overlap val="100"/>
        <c:gapWidth val="0"/>
        <c:axId val="62353900"/>
        <c:axId val="24314189"/>
      </c:barChart>
      <c:catAx>
        <c:axId val="62353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14189"/>
        <c:crosses val="autoZero"/>
        <c:auto val="1"/>
        <c:lblOffset val="100"/>
        <c:tickLblSkip val="5"/>
        <c:noMultiLvlLbl val="0"/>
      </c:catAx>
      <c:valAx>
        <c:axId val="24314189"/>
        <c:scaling>
          <c:orientation val="minMax"/>
          <c:max val="1.1"/>
          <c:min val="-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.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53900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0.39675</cdr:y>
    </cdr:from>
    <cdr:to>
      <cdr:x>0.22575</cdr:x>
      <cdr:y>0.42375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24125"/>
          <a:ext cx="4953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Homes</a:t>
          </a:r>
        </a:p>
      </cdr:txBody>
    </cdr:sp>
  </cdr:relSizeAnchor>
  <cdr:relSizeAnchor xmlns:cdr="http://schemas.openxmlformats.org/drawingml/2006/chartDrawing">
    <cdr:from>
      <cdr:x>0.812</cdr:x>
      <cdr:y>0.39675</cdr:y>
    </cdr:from>
    <cdr:to>
      <cdr:x>0.90575</cdr:x>
      <cdr:y>0.42675</cdr:y>
    </cdr:to>
    <cdr:sp>
      <cdr:nvSpPr>
        <cdr:cNvPr id="2" name="TextBox 2"/>
        <cdr:cNvSpPr txBox="1">
          <a:spLocks noChangeArrowheads="1"/>
        </cdr:cNvSpPr>
      </cdr:nvSpPr>
      <cdr:spPr>
        <a:xfrm>
          <a:off x="4619625" y="2524125"/>
          <a:ext cx="5334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Dones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78</xdr:row>
      <xdr:rowOff>0</xdr:rowOff>
    </xdr:from>
    <xdr:to>
      <xdr:col>10</xdr:col>
      <xdr:colOff>361950</xdr:colOff>
      <xdr:row>79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29100" y="12192000"/>
          <a:ext cx="466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133350</xdr:rowOff>
    </xdr:from>
    <xdr:to>
      <xdr:col>12</xdr:col>
      <xdr:colOff>447675</xdr:colOff>
      <xdr:row>99</xdr:row>
      <xdr:rowOff>19050</xdr:rowOff>
    </xdr:to>
    <xdr:graphicFrame>
      <xdr:nvGraphicFramePr>
        <xdr:cNvPr id="2" name="Chart 3"/>
        <xdr:cNvGraphicFramePr/>
      </xdr:nvGraphicFramePr>
      <xdr:xfrm>
        <a:off x="0" y="9248775"/>
        <a:ext cx="5695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9"/>
  <sheetViews>
    <sheetView tabSelected="1" workbookViewId="0" topLeftCell="A46">
      <selection activeCell="N61" sqref="N61"/>
    </sheetView>
  </sheetViews>
  <sheetFormatPr defaultColWidth="11.421875" defaultRowHeight="12.75"/>
  <cols>
    <col min="1" max="1" width="3.8515625" style="0" customWidth="1"/>
    <col min="2" max="6" width="7.421875" style="0" customWidth="1"/>
    <col min="7" max="7" width="3.421875" style="0" customWidth="1"/>
    <col min="8" max="8" width="6.8515625" style="2" customWidth="1"/>
    <col min="9" max="13" width="6.8515625" style="0" customWidth="1"/>
  </cols>
  <sheetData>
    <row r="1" spans="1:23" ht="15.75" customHeight="1">
      <c r="A1" s="1" t="s">
        <v>0</v>
      </c>
      <c r="J1" s="3"/>
      <c r="O1" s="31"/>
      <c r="P1" s="31"/>
      <c r="Q1" s="31"/>
      <c r="R1" s="31"/>
      <c r="S1" s="31"/>
      <c r="T1" s="31"/>
      <c r="U1" s="31"/>
      <c r="V1" s="31"/>
      <c r="W1" s="31"/>
    </row>
    <row r="2" spans="1:23" ht="15.75" customHeight="1">
      <c r="A2" s="4" t="s">
        <v>14</v>
      </c>
      <c r="O2" s="31"/>
      <c r="P2" s="31"/>
      <c r="Q2" s="31"/>
      <c r="R2" s="31"/>
      <c r="S2" s="31"/>
      <c r="T2" s="31"/>
      <c r="U2" s="31"/>
      <c r="V2" s="31"/>
      <c r="W2" s="31"/>
    </row>
    <row r="3" spans="1:23" ht="12.75">
      <c r="A3" s="5"/>
      <c r="B3" s="6"/>
      <c r="C3" s="6"/>
      <c r="D3" s="6"/>
      <c r="E3" s="6"/>
      <c r="F3" s="6" t="s">
        <v>1</v>
      </c>
      <c r="G3" s="6"/>
      <c r="H3" s="5"/>
      <c r="I3" s="6"/>
      <c r="J3" s="6"/>
      <c r="K3" s="6"/>
      <c r="L3" s="6"/>
      <c r="M3" s="6" t="s">
        <v>1</v>
      </c>
      <c r="O3" s="32" t="s">
        <v>2</v>
      </c>
      <c r="P3" s="33" t="s">
        <v>3</v>
      </c>
      <c r="Q3" s="34" t="s">
        <v>4</v>
      </c>
      <c r="R3" s="31"/>
      <c r="S3" s="35" t="s">
        <v>3</v>
      </c>
      <c r="T3" s="35"/>
      <c r="U3" s="35" t="s">
        <v>5</v>
      </c>
      <c r="V3" s="35"/>
      <c r="W3" s="31"/>
    </row>
    <row r="4" spans="1:23" ht="12.75">
      <c r="A4" s="6" t="s">
        <v>2</v>
      </c>
      <c r="B4" s="6" t="s">
        <v>3</v>
      </c>
      <c r="C4" s="6" t="s">
        <v>5</v>
      </c>
      <c r="D4" s="6" t="s">
        <v>6</v>
      </c>
      <c r="E4" s="6" t="s">
        <v>1</v>
      </c>
      <c r="F4" s="6" t="s">
        <v>7</v>
      </c>
      <c r="G4" s="6"/>
      <c r="H4" s="6" t="s">
        <v>2</v>
      </c>
      <c r="I4" s="6" t="s">
        <v>3</v>
      </c>
      <c r="J4" s="6" t="s">
        <v>5</v>
      </c>
      <c r="K4" s="6" t="s">
        <v>6</v>
      </c>
      <c r="L4" s="6" t="s">
        <v>1</v>
      </c>
      <c r="M4" s="6" t="s">
        <v>7</v>
      </c>
      <c r="O4" s="36">
        <v>0</v>
      </c>
      <c r="P4" s="37">
        <f>-B5</f>
        <v>-1064</v>
      </c>
      <c r="Q4" s="37">
        <f aca="true" t="shared" si="0" ref="Q4:Q53">C5</f>
        <v>1003</v>
      </c>
      <c r="R4" s="38"/>
      <c r="S4" s="38"/>
      <c r="T4" s="38"/>
      <c r="U4" s="38"/>
      <c r="V4" s="38"/>
      <c r="W4" s="31"/>
    </row>
    <row r="5" spans="1:23" ht="12" customHeight="1">
      <c r="A5" s="42">
        <v>0</v>
      </c>
      <c r="B5" s="43">
        <v>1064</v>
      </c>
      <c r="C5" s="43">
        <v>1003</v>
      </c>
      <c r="D5" s="43">
        <f>SUM(B5:C5)</f>
        <v>2067</v>
      </c>
      <c r="E5" s="44">
        <f aca="true" t="shared" si="1" ref="E5:E36">D5*100/K$56</f>
        <v>0.9922187393493694</v>
      </c>
      <c r="F5" s="44">
        <f>E5</f>
        <v>0.9922187393493694</v>
      </c>
      <c r="G5" s="11"/>
      <c r="H5" s="42">
        <v>50</v>
      </c>
      <c r="I5" s="43">
        <v>1460</v>
      </c>
      <c r="J5" s="43">
        <v>1559</v>
      </c>
      <c r="K5" s="43">
        <f>SUM(I5:J5)</f>
        <v>3019</v>
      </c>
      <c r="L5" s="45">
        <f aca="true" t="shared" si="2" ref="L5:L36">K5*100/K$56</f>
        <v>1.4492057929829445</v>
      </c>
      <c r="M5" s="45">
        <f>L5+F54</f>
        <v>64.60798479269972</v>
      </c>
      <c r="O5" s="36">
        <v>1</v>
      </c>
      <c r="P5" s="37">
        <f aca="true" t="shared" si="3" ref="P5:P53">-B6</f>
        <v>-1126</v>
      </c>
      <c r="Q5" s="37">
        <f t="shared" si="0"/>
        <v>950</v>
      </c>
      <c r="R5" s="38"/>
      <c r="S5" s="37">
        <f aca="true" t="shared" si="4" ref="S5:S68">P4</f>
        <v>-1064</v>
      </c>
      <c r="T5" s="39">
        <f aca="true" t="shared" si="5" ref="T5:T68">(S5*100/$K$56)</f>
        <v>-0.5107502364139958</v>
      </c>
      <c r="U5" s="37">
        <f aca="true" t="shared" si="6" ref="U5:U68">Q4</f>
        <v>1003</v>
      </c>
      <c r="V5" s="39">
        <f aca="true" t="shared" si="7" ref="V5:V68">U5*100/$K$56</f>
        <v>0.4814685029353738</v>
      </c>
      <c r="W5" s="31"/>
    </row>
    <row r="6" spans="1:23" ht="12" customHeight="1">
      <c r="A6" s="42">
        <v>1</v>
      </c>
      <c r="B6" s="43">
        <v>1126</v>
      </c>
      <c r="C6" s="43">
        <v>950</v>
      </c>
      <c r="D6" s="43">
        <f aca="true" t="shared" si="8" ref="D6:D54">SUM(B6:C6)</f>
        <v>2076</v>
      </c>
      <c r="E6" s="44">
        <f t="shared" si="1"/>
        <v>0.9965389951085104</v>
      </c>
      <c r="F6" s="44">
        <f aca="true" t="shared" si="9" ref="F6:F37">F5+E6</f>
        <v>1.98875773445788</v>
      </c>
      <c r="G6" s="11"/>
      <c r="H6" s="42">
        <v>51</v>
      </c>
      <c r="I6" s="43">
        <v>1488</v>
      </c>
      <c r="J6" s="43">
        <v>1628</v>
      </c>
      <c r="K6" s="43">
        <f aca="true" t="shared" si="10" ref="K6:K55">SUM(I6:J6)</f>
        <v>3116</v>
      </c>
      <c r="L6" s="45">
        <f t="shared" si="2"/>
        <v>1.4957685494981303</v>
      </c>
      <c r="M6" s="45">
        <f aca="true" t="shared" si="11" ref="M6:M37">M5+L6</f>
        <v>66.10375334219785</v>
      </c>
      <c r="N6" s="3"/>
      <c r="O6" s="36">
        <v>2</v>
      </c>
      <c r="P6" s="37">
        <f t="shared" si="3"/>
        <v>-1109</v>
      </c>
      <c r="Q6" s="37">
        <f t="shared" si="0"/>
        <v>1007</v>
      </c>
      <c r="R6" s="38"/>
      <c r="S6" s="37">
        <f t="shared" si="4"/>
        <v>-1126</v>
      </c>
      <c r="T6" s="39">
        <f t="shared" si="5"/>
        <v>-0.5405119983103</v>
      </c>
      <c r="U6" s="37">
        <f t="shared" si="6"/>
        <v>950</v>
      </c>
      <c r="V6" s="39">
        <f t="shared" si="7"/>
        <v>0.45602699679821046</v>
      </c>
      <c r="W6" s="31"/>
    </row>
    <row r="7" spans="1:23" ht="12" customHeight="1">
      <c r="A7" s="42">
        <v>2</v>
      </c>
      <c r="B7" s="43">
        <v>1109</v>
      </c>
      <c r="C7" s="43">
        <v>1007</v>
      </c>
      <c r="D7" s="43">
        <f t="shared" si="8"/>
        <v>2116</v>
      </c>
      <c r="E7" s="44">
        <f t="shared" si="1"/>
        <v>1.0157401318158035</v>
      </c>
      <c r="F7" s="44">
        <f t="shared" si="9"/>
        <v>3.0044978662736836</v>
      </c>
      <c r="G7" s="11"/>
      <c r="H7" s="42">
        <v>52</v>
      </c>
      <c r="I7" s="43">
        <v>1498</v>
      </c>
      <c r="J7" s="43">
        <v>1501</v>
      </c>
      <c r="K7" s="43">
        <f t="shared" si="10"/>
        <v>2999</v>
      </c>
      <c r="L7" s="45">
        <f t="shared" si="2"/>
        <v>1.439605224629298</v>
      </c>
      <c r="M7" s="45">
        <f t="shared" si="11"/>
        <v>67.54335856682715</v>
      </c>
      <c r="N7" s="3"/>
      <c r="O7" s="36">
        <v>3</v>
      </c>
      <c r="P7" s="37">
        <f t="shared" si="3"/>
        <v>-1110</v>
      </c>
      <c r="Q7" s="37">
        <f t="shared" si="0"/>
        <v>1125</v>
      </c>
      <c r="R7" s="38"/>
      <c r="S7" s="37">
        <f t="shared" si="4"/>
        <v>-1109</v>
      </c>
      <c r="T7" s="39">
        <f t="shared" si="5"/>
        <v>-0.5323515152097004</v>
      </c>
      <c r="U7" s="37">
        <f t="shared" si="6"/>
        <v>1007</v>
      </c>
      <c r="V7" s="39">
        <f t="shared" si="7"/>
        <v>0.4833886166061031</v>
      </c>
      <c r="W7" s="31"/>
    </row>
    <row r="8" spans="1:23" ht="12" customHeight="1">
      <c r="A8" s="42">
        <v>3</v>
      </c>
      <c r="B8" s="43">
        <v>1110</v>
      </c>
      <c r="C8" s="43">
        <v>1125</v>
      </c>
      <c r="D8" s="43">
        <f t="shared" si="8"/>
        <v>2235</v>
      </c>
      <c r="E8" s="44">
        <f t="shared" si="1"/>
        <v>1.0728635135200004</v>
      </c>
      <c r="F8" s="44">
        <f t="shared" si="9"/>
        <v>4.077361379793684</v>
      </c>
      <c r="G8" s="11"/>
      <c r="H8" s="42">
        <v>53</v>
      </c>
      <c r="I8" s="43">
        <v>1398</v>
      </c>
      <c r="J8" s="43">
        <v>1448</v>
      </c>
      <c r="K8" s="43">
        <f t="shared" si="10"/>
        <v>2846</v>
      </c>
      <c r="L8" s="45">
        <f t="shared" si="2"/>
        <v>1.366160876723902</v>
      </c>
      <c r="M8" s="45">
        <f t="shared" si="11"/>
        <v>68.90951944355105</v>
      </c>
      <c r="N8" s="3"/>
      <c r="O8" s="36">
        <v>4</v>
      </c>
      <c r="P8" s="37">
        <f t="shared" si="3"/>
        <v>-1182</v>
      </c>
      <c r="Q8" s="37">
        <f t="shared" si="0"/>
        <v>1129</v>
      </c>
      <c r="R8" s="38"/>
      <c r="S8" s="37">
        <f t="shared" si="4"/>
        <v>-1110</v>
      </c>
      <c r="T8" s="39">
        <f t="shared" si="5"/>
        <v>-0.5328315436273827</v>
      </c>
      <c r="U8" s="37">
        <f t="shared" si="6"/>
        <v>1125</v>
      </c>
      <c r="V8" s="39">
        <f t="shared" si="7"/>
        <v>0.5400319698926176</v>
      </c>
      <c r="W8" s="31"/>
    </row>
    <row r="9" spans="1:23" ht="12" customHeight="1">
      <c r="A9" s="42">
        <v>4</v>
      </c>
      <c r="B9" s="43">
        <v>1182</v>
      </c>
      <c r="C9" s="43">
        <v>1129</v>
      </c>
      <c r="D9" s="43">
        <f t="shared" si="8"/>
        <v>2311</v>
      </c>
      <c r="E9" s="44">
        <f t="shared" si="1"/>
        <v>1.1093456732638571</v>
      </c>
      <c r="F9" s="44">
        <f t="shared" si="9"/>
        <v>5.186707053057542</v>
      </c>
      <c r="G9" s="11"/>
      <c r="H9" s="42">
        <v>54</v>
      </c>
      <c r="I9" s="43">
        <v>1312</v>
      </c>
      <c r="J9" s="43">
        <v>1383</v>
      </c>
      <c r="K9" s="43">
        <f t="shared" si="10"/>
        <v>2695</v>
      </c>
      <c r="L9" s="45">
        <f t="shared" si="2"/>
        <v>1.2936765856538708</v>
      </c>
      <c r="M9" s="45">
        <f t="shared" si="11"/>
        <v>70.20319602920492</v>
      </c>
      <c r="N9" s="3"/>
      <c r="O9" s="36">
        <v>5</v>
      </c>
      <c r="P9" s="37">
        <f t="shared" si="3"/>
        <v>-1261</v>
      </c>
      <c r="Q9" s="37">
        <f t="shared" si="0"/>
        <v>1128</v>
      </c>
      <c r="R9" s="38"/>
      <c r="S9" s="37">
        <f t="shared" si="4"/>
        <v>-1182</v>
      </c>
      <c r="T9" s="39">
        <f>(S9*100/$K$56)</f>
        <v>-0.5673935897005102</v>
      </c>
      <c r="U9" s="37">
        <f t="shared" si="6"/>
        <v>1129</v>
      </c>
      <c r="V9" s="39">
        <f t="shared" si="7"/>
        <v>0.5419520835633469</v>
      </c>
      <c r="W9" s="31"/>
    </row>
    <row r="10" spans="1:23" ht="12" customHeight="1">
      <c r="A10" s="42">
        <v>5</v>
      </c>
      <c r="B10" s="43">
        <v>1261</v>
      </c>
      <c r="C10" s="43">
        <v>1128</v>
      </c>
      <c r="D10" s="43">
        <f t="shared" si="8"/>
        <v>2389</v>
      </c>
      <c r="E10" s="44">
        <f t="shared" si="1"/>
        <v>1.1467878898430788</v>
      </c>
      <c r="F10" s="44">
        <f t="shared" si="9"/>
        <v>6.333494942900621</v>
      </c>
      <c r="G10" s="11"/>
      <c r="H10" s="42">
        <v>55</v>
      </c>
      <c r="I10" s="43">
        <v>1322</v>
      </c>
      <c r="J10" s="43">
        <v>1412</v>
      </c>
      <c r="K10" s="43">
        <f t="shared" si="10"/>
        <v>2734</v>
      </c>
      <c r="L10" s="45">
        <f t="shared" si="2"/>
        <v>1.3123976939434814</v>
      </c>
      <c r="M10" s="45">
        <f t="shared" si="11"/>
        <v>71.5155937231484</v>
      </c>
      <c r="N10" s="3"/>
      <c r="O10" s="36">
        <v>6</v>
      </c>
      <c r="P10" s="37">
        <f t="shared" si="3"/>
        <v>-1284</v>
      </c>
      <c r="Q10" s="37">
        <f t="shared" si="0"/>
        <v>1170</v>
      </c>
      <c r="R10" s="38"/>
      <c r="S10" s="37">
        <f t="shared" si="4"/>
        <v>-1261</v>
      </c>
      <c r="T10" s="39">
        <f t="shared" si="5"/>
        <v>-0.6053158346974141</v>
      </c>
      <c r="U10" s="37">
        <f t="shared" si="6"/>
        <v>1128</v>
      </c>
      <c r="V10" s="39">
        <f t="shared" si="7"/>
        <v>0.5414720551456647</v>
      </c>
      <c r="W10" s="31"/>
    </row>
    <row r="11" spans="1:23" ht="12" customHeight="1">
      <c r="A11" s="42">
        <v>6</v>
      </c>
      <c r="B11" s="43">
        <v>1284</v>
      </c>
      <c r="C11" s="43">
        <v>1170</v>
      </c>
      <c r="D11" s="43">
        <f t="shared" si="8"/>
        <v>2454</v>
      </c>
      <c r="E11" s="44">
        <f t="shared" si="1"/>
        <v>1.17798973699243</v>
      </c>
      <c r="F11" s="44">
        <f t="shared" si="9"/>
        <v>7.511484679893051</v>
      </c>
      <c r="G11" s="11"/>
      <c r="H11" s="42">
        <v>56</v>
      </c>
      <c r="I11" s="43">
        <v>1297</v>
      </c>
      <c r="J11" s="43">
        <v>1400</v>
      </c>
      <c r="K11" s="43">
        <f t="shared" si="10"/>
        <v>2697</v>
      </c>
      <c r="L11" s="45">
        <f t="shared" si="2"/>
        <v>1.2946366424892353</v>
      </c>
      <c r="M11" s="45">
        <f t="shared" si="11"/>
        <v>72.81023036563764</v>
      </c>
      <c r="N11" s="3"/>
      <c r="O11" s="36">
        <v>7</v>
      </c>
      <c r="P11" s="37">
        <f t="shared" si="3"/>
        <v>-1331</v>
      </c>
      <c r="Q11" s="37">
        <f t="shared" si="0"/>
        <v>1211</v>
      </c>
      <c r="R11" s="38"/>
      <c r="S11" s="37">
        <f t="shared" si="4"/>
        <v>-1284</v>
      </c>
      <c r="T11" s="39">
        <f t="shared" si="5"/>
        <v>-0.6163564883041076</v>
      </c>
      <c r="U11" s="37">
        <f t="shared" si="6"/>
        <v>1170</v>
      </c>
      <c r="V11" s="39">
        <f t="shared" si="7"/>
        <v>0.5616332486883223</v>
      </c>
      <c r="W11" s="31"/>
    </row>
    <row r="12" spans="1:23" ht="12" customHeight="1">
      <c r="A12" s="42">
        <v>7</v>
      </c>
      <c r="B12" s="43">
        <v>1331</v>
      </c>
      <c r="C12" s="43">
        <v>1211</v>
      </c>
      <c r="D12" s="43">
        <f t="shared" si="8"/>
        <v>2542</v>
      </c>
      <c r="E12" s="44">
        <f t="shared" si="1"/>
        <v>1.2202322377484747</v>
      </c>
      <c r="F12" s="44">
        <f t="shared" si="9"/>
        <v>8.731716917641526</v>
      </c>
      <c r="G12" s="11"/>
      <c r="H12" s="42">
        <v>57</v>
      </c>
      <c r="I12" s="43">
        <v>1270</v>
      </c>
      <c r="J12" s="43">
        <v>1364</v>
      </c>
      <c r="K12" s="43">
        <f t="shared" si="10"/>
        <v>2634</v>
      </c>
      <c r="L12" s="45">
        <f t="shared" si="2"/>
        <v>1.2643948521752488</v>
      </c>
      <c r="M12" s="45">
        <f t="shared" si="11"/>
        <v>74.07462521781288</v>
      </c>
      <c r="N12" s="3"/>
      <c r="O12" s="36">
        <v>8</v>
      </c>
      <c r="P12" s="37">
        <f t="shared" si="3"/>
        <v>-1251</v>
      </c>
      <c r="Q12" s="37">
        <f t="shared" si="0"/>
        <v>1186</v>
      </c>
      <c r="R12" s="38"/>
      <c r="S12" s="37">
        <f t="shared" si="4"/>
        <v>-1331</v>
      </c>
      <c r="T12" s="39">
        <f t="shared" si="5"/>
        <v>-0.6389178239351769</v>
      </c>
      <c r="U12" s="37">
        <f t="shared" si="6"/>
        <v>1211</v>
      </c>
      <c r="V12" s="39">
        <f t="shared" si="7"/>
        <v>0.5813144138132977</v>
      </c>
      <c r="W12" s="31"/>
    </row>
    <row r="13" spans="1:23" ht="12" customHeight="1">
      <c r="A13" s="42">
        <v>8</v>
      </c>
      <c r="B13" s="43">
        <v>1251</v>
      </c>
      <c r="C13" s="43">
        <v>1186</v>
      </c>
      <c r="D13" s="43">
        <f t="shared" si="8"/>
        <v>2437</v>
      </c>
      <c r="E13" s="44">
        <f t="shared" si="1"/>
        <v>1.1698292538918305</v>
      </c>
      <c r="F13" s="44">
        <f t="shared" si="9"/>
        <v>9.901546171533356</v>
      </c>
      <c r="G13" s="11"/>
      <c r="H13" s="42">
        <v>58</v>
      </c>
      <c r="I13" s="43">
        <v>1255</v>
      </c>
      <c r="J13" s="43">
        <v>1340</v>
      </c>
      <c r="K13" s="43">
        <f t="shared" si="10"/>
        <v>2595</v>
      </c>
      <c r="L13" s="45">
        <f t="shared" si="2"/>
        <v>1.245673743885638</v>
      </c>
      <c r="M13" s="45">
        <f t="shared" si="11"/>
        <v>75.32029896169851</v>
      </c>
      <c r="N13" s="7"/>
      <c r="O13" s="36">
        <v>9</v>
      </c>
      <c r="P13" s="37">
        <f t="shared" si="3"/>
        <v>-1208</v>
      </c>
      <c r="Q13" s="37">
        <f t="shared" si="0"/>
        <v>1184</v>
      </c>
      <c r="R13" s="38"/>
      <c r="S13" s="37">
        <f t="shared" si="4"/>
        <v>-1251</v>
      </c>
      <c r="T13" s="39">
        <f t="shared" si="5"/>
        <v>-0.6005155505205908</v>
      </c>
      <c r="U13" s="37">
        <f t="shared" si="6"/>
        <v>1186</v>
      </c>
      <c r="V13" s="39">
        <f t="shared" si="7"/>
        <v>0.5693137033712395</v>
      </c>
      <c r="W13" s="31"/>
    </row>
    <row r="14" spans="1:23" ht="12" customHeight="1">
      <c r="A14" s="42">
        <v>9</v>
      </c>
      <c r="B14" s="43">
        <v>1208</v>
      </c>
      <c r="C14" s="43">
        <v>1184</v>
      </c>
      <c r="D14" s="43">
        <f t="shared" si="8"/>
        <v>2392</v>
      </c>
      <c r="E14" s="44">
        <f t="shared" si="1"/>
        <v>1.1482279750961257</v>
      </c>
      <c r="F14" s="44">
        <f t="shared" si="9"/>
        <v>11.049774146629481</v>
      </c>
      <c r="G14" s="11"/>
      <c r="H14" s="42">
        <v>59</v>
      </c>
      <c r="I14" s="43">
        <v>1118</v>
      </c>
      <c r="J14" s="43">
        <v>1158</v>
      </c>
      <c r="K14" s="43">
        <f t="shared" si="10"/>
        <v>2276</v>
      </c>
      <c r="L14" s="45">
        <f t="shared" si="2"/>
        <v>1.0925446786449757</v>
      </c>
      <c r="M14" s="45">
        <f t="shared" si="11"/>
        <v>76.41284364034348</v>
      </c>
      <c r="N14" s="7"/>
      <c r="O14" s="36">
        <v>10</v>
      </c>
      <c r="P14" s="37">
        <f t="shared" si="3"/>
        <v>-1129</v>
      </c>
      <c r="Q14" s="37">
        <f t="shared" si="0"/>
        <v>1085</v>
      </c>
      <c r="R14" s="38"/>
      <c r="S14" s="37">
        <f t="shared" si="4"/>
        <v>-1208</v>
      </c>
      <c r="T14" s="39">
        <f t="shared" si="5"/>
        <v>-0.5798743285602508</v>
      </c>
      <c r="U14" s="37">
        <f t="shared" si="6"/>
        <v>1184</v>
      </c>
      <c r="V14" s="39">
        <f t="shared" si="7"/>
        <v>0.568353646535875</v>
      </c>
      <c r="W14" s="31"/>
    </row>
    <row r="15" spans="1:23" ht="12" customHeight="1">
      <c r="A15" s="42">
        <v>10</v>
      </c>
      <c r="B15" s="43">
        <v>1129</v>
      </c>
      <c r="C15" s="43">
        <v>1085</v>
      </c>
      <c r="D15" s="43">
        <f t="shared" si="8"/>
        <v>2214</v>
      </c>
      <c r="E15" s="44">
        <f t="shared" si="1"/>
        <v>1.0627829167486715</v>
      </c>
      <c r="F15" s="44">
        <f t="shared" si="9"/>
        <v>12.112557063378153</v>
      </c>
      <c r="G15" s="11"/>
      <c r="H15" s="42">
        <v>60</v>
      </c>
      <c r="I15" s="43">
        <v>1118</v>
      </c>
      <c r="J15" s="43">
        <v>1145</v>
      </c>
      <c r="K15" s="43">
        <f t="shared" si="10"/>
        <v>2263</v>
      </c>
      <c r="L15" s="45">
        <f t="shared" si="2"/>
        <v>1.0863043092151055</v>
      </c>
      <c r="M15" s="45">
        <f t="shared" si="11"/>
        <v>77.49914794955859</v>
      </c>
      <c r="N15" s="7"/>
      <c r="O15" s="36">
        <v>11</v>
      </c>
      <c r="P15" s="37">
        <f t="shared" si="3"/>
        <v>-1149</v>
      </c>
      <c r="Q15" s="37">
        <f t="shared" si="0"/>
        <v>1113</v>
      </c>
      <c r="R15" s="38"/>
      <c r="S15" s="37">
        <f t="shared" si="4"/>
        <v>-1129</v>
      </c>
      <c r="T15" s="39">
        <f t="shared" si="5"/>
        <v>-0.5419520835633469</v>
      </c>
      <c r="U15" s="37">
        <f t="shared" si="6"/>
        <v>1085</v>
      </c>
      <c r="V15" s="39">
        <f t="shared" si="7"/>
        <v>0.5208308331853245</v>
      </c>
      <c r="W15" s="31"/>
    </row>
    <row r="16" spans="1:23" ht="12" customHeight="1">
      <c r="A16" s="42">
        <v>11</v>
      </c>
      <c r="B16" s="43">
        <v>1149</v>
      </c>
      <c r="C16" s="43">
        <v>1113</v>
      </c>
      <c r="D16" s="43">
        <f t="shared" si="8"/>
        <v>2262</v>
      </c>
      <c r="E16" s="44">
        <f t="shared" si="1"/>
        <v>1.0858242807974232</v>
      </c>
      <c r="F16" s="44">
        <f t="shared" si="9"/>
        <v>13.198381344175576</v>
      </c>
      <c r="G16" s="11"/>
      <c r="H16" s="42">
        <v>61</v>
      </c>
      <c r="I16" s="43">
        <v>1018</v>
      </c>
      <c r="J16" s="43">
        <v>1205</v>
      </c>
      <c r="K16" s="43">
        <f t="shared" si="10"/>
        <v>2223</v>
      </c>
      <c r="L16" s="45">
        <f t="shared" si="2"/>
        <v>1.0671031725078124</v>
      </c>
      <c r="M16" s="45">
        <f t="shared" si="11"/>
        <v>78.5662511220664</v>
      </c>
      <c r="N16" s="7"/>
      <c r="O16" s="36">
        <v>12</v>
      </c>
      <c r="P16" s="37">
        <f t="shared" si="3"/>
        <v>-1131</v>
      </c>
      <c r="Q16" s="37">
        <f t="shared" si="0"/>
        <v>1067</v>
      </c>
      <c r="R16" s="38"/>
      <c r="S16" s="37">
        <f t="shared" si="4"/>
        <v>-1149</v>
      </c>
      <c r="T16" s="39">
        <f t="shared" si="5"/>
        <v>-0.5515526519169935</v>
      </c>
      <c r="U16" s="37">
        <f t="shared" si="6"/>
        <v>1113</v>
      </c>
      <c r="V16" s="39">
        <f t="shared" si="7"/>
        <v>0.5342716288804297</v>
      </c>
      <c r="W16" s="31"/>
    </row>
    <row r="17" spans="1:23" ht="12" customHeight="1">
      <c r="A17" s="42">
        <v>12</v>
      </c>
      <c r="B17" s="43">
        <v>1131</v>
      </c>
      <c r="C17" s="43">
        <v>1067</v>
      </c>
      <c r="D17" s="43">
        <f t="shared" si="8"/>
        <v>2198</v>
      </c>
      <c r="E17" s="44">
        <f t="shared" si="1"/>
        <v>1.0551024620657543</v>
      </c>
      <c r="F17" s="44">
        <f t="shared" si="9"/>
        <v>14.25348380624133</v>
      </c>
      <c r="G17" s="11"/>
      <c r="H17" s="42">
        <v>62</v>
      </c>
      <c r="I17" s="43">
        <v>1002</v>
      </c>
      <c r="J17" s="43">
        <v>1157</v>
      </c>
      <c r="K17" s="43">
        <f t="shared" si="10"/>
        <v>2159</v>
      </c>
      <c r="L17" s="45">
        <f t="shared" si="2"/>
        <v>1.0363813537761435</v>
      </c>
      <c r="M17" s="45">
        <f t="shared" si="11"/>
        <v>79.60263247584255</v>
      </c>
      <c r="N17" s="7"/>
      <c r="O17" s="36">
        <v>13</v>
      </c>
      <c r="P17" s="37">
        <f t="shared" si="3"/>
        <v>-1078</v>
      </c>
      <c r="Q17" s="37">
        <f t="shared" si="0"/>
        <v>1037</v>
      </c>
      <c r="R17" s="38"/>
      <c r="S17" s="37">
        <f t="shared" si="4"/>
        <v>-1131</v>
      </c>
      <c r="T17" s="39">
        <f t="shared" si="5"/>
        <v>-0.5429121403987116</v>
      </c>
      <c r="U17" s="37">
        <f t="shared" si="6"/>
        <v>1067</v>
      </c>
      <c r="V17" s="39">
        <f t="shared" si="7"/>
        <v>0.5121903216670427</v>
      </c>
      <c r="W17" s="31"/>
    </row>
    <row r="18" spans="1:23" ht="12" customHeight="1">
      <c r="A18" s="42">
        <v>13</v>
      </c>
      <c r="B18" s="43">
        <v>1078</v>
      </c>
      <c r="C18" s="43">
        <v>1037</v>
      </c>
      <c r="D18" s="43">
        <f t="shared" si="8"/>
        <v>2115</v>
      </c>
      <c r="E18" s="44">
        <f t="shared" si="1"/>
        <v>1.0152601033981212</v>
      </c>
      <c r="F18" s="44">
        <f t="shared" si="9"/>
        <v>15.268743909639452</v>
      </c>
      <c r="G18" s="11"/>
      <c r="H18" s="42">
        <v>63</v>
      </c>
      <c r="I18" s="43">
        <v>1015</v>
      </c>
      <c r="J18" s="43">
        <v>1115</v>
      </c>
      <c r="K18" s="43">
        <f t="shared" si="10"/>
        <v>2130</v>
      </c>
      <c r="L18" s="45">
        <f t="shared" si="2"/>
        <v>1.022460529663356</v>
      </c>
      <c r="M18" s="45">
        <f t="shared" si="11"/>
        <v>80.62509300550592</v>
      </c>
      <c r="N18" s="7"/>
      <c r="O18" s="36">
        <v>14</v>
      </c>
      <c r="P18" s="37">
        <f t="shared" si="3"/>
        <v>-1125</v>
      </c>
      <c r="Q18" s="37">
        <f t="shared" si="0"/>
        <v>984</v>
      </c>
      <c r="R18" s="38"/>
      <c r="S18" s="37">
        <f t="shared" si="4"/>
        <v>-1078</v>
      </c>
      <c r="T18" s="39">
        <f t="shared" si="5"/>
        <v>-0.5174706342615483</v>
      </c>
      <c r="U18" s="37">
        <f t="shared" si="6"/>
        <v>1037</v>
      </c>
      <c r="V18" s="39">
        <f t="shared" si="7"/>
        <v>0.4977894691365729</v>
      </c>
      <c r="W18" s="31"/>
    </row>
    <row r="19" spans="1:23" ht="12" customHeight="1">
      <c r="A19" s="42">
        <v>14</v>
      </c>
      <c r="B19" s="43">
        <v>1125</v>
      </c>
      <c r="C19" s="43">
        <v>984</v>
      </c>
      <c r="D19" s="43">
        <f t="shared" si="8"/>
        <v>2109</v>
      </c>
      <c r="E19" s="44">
        <f t="shared" si="1"/>
        <v>1.012379932892027</v>
      </c>
      <c r="F19" s="44">
        <f t="shared" si="9"/>
        <v>16.28112384253148</v>
      </c>
      <c r="G19" s="11"/>
      <c r="H19" s="42">
        <v>64</v>
      </c>
      <c r="I19" s="43">
        <v>920</v>
      </c>
      <c r="J19" s="43">
        <v>1156</v>
      </c>
      <c r="K19" s="43">
        <f t="shared" si="10"/>
        <v>2076</v>
      </c>
      <c r="L19" s="45">
        <f t="shared" si="2"/>
        <v>0.9965389951085104</v>
      </c>
      <c r="M19" s="45">
        <f t="shared" si="11"/>
        <v>81.62163200061443</v>
      </c>
      <c r="N19" s="7"/>
      <c r="O19" s="36">
        <v>15</v>
      </c>
      <c r="P19" s="37">
        <f t="shared" si="3"/>
        <v>-1082</v>
      </c>
      <c r="Q19" s="37">
        <f t="shared" si="0"/>
        <v>1001</v>
      </c>
      <c r="R19" s="38"/>
      <c r="S19" s="37">
        <f t="shared" si="4"/>
        <v>-1125</v>
      </c>
      <c r="T19" s="39">
        <f t="shared" si="5"/>
        <v>-0.5400319698926176</v>
      </c>
      <c r="U19" s="37">
        <f t="shared" si="6"/>
        <v>984</v>
      </c>
      <c r="V19" s="39">
        <f t="shared" si="7"/>
        <v>0.47234796299940957</v>
      </c>
      <c r="W19" s="31"/>
    </row>
    <row r="20" spans="1:23" ht="12" customHeight="1">
      <c r="A20" s="42">
        <v>15</v>
      </c>
      <c r="B20" s="43">
        <v>1082</v>
      </c>
      <c r="C20" s="43">
        <v>1001</v>
      </c>
      <c r="D20" s="43">
        <f t="shared" si="8"/>
        <v>2083</v>
      </c>
      <c r="E20" s="44">
        <f t="shared" si="1"/>
        <v>0.9998991940322867</v>
      </c>
      <c r="F20" s="44">
        <f t="shared" si="9"/>
        <v>17.281023036563766</v>
      </c>
      <c r="G20" s="11"/>
      <c r="H20" s="42">
        <v>65</v>
      </c>
      <c r="I20" s="43">
        <v>886</v>
      </c>
      <c r="J20" s="43">
        <v>1045</v>
      </c>
      <c r="K20" s="43">
        <f t="shared" si="10"/>
        <v>1931</v>
      </c>
      <c r="L20" s="45">
        <f t="shared" si="2"/>
        <v>0.926934874544573</v>
      </c>
      <c r="M20" s="45">
        <f t="shared" si="11"/>
        <v>82.548566875159</v>
      </c>
      <c r="N20" s="7"/>
      <c r="O20" s="36">
        <v>16</v>
      </c>
      <c r="P20" s="37">
        <f t="shared" si="3"/>
        <v>-1000</v>
      </c>
      <c r="Q20" s="37">
        <f t="shared" si="0"/>
        <v>957</v>
      </c>
      <c r="R20" s="38"/>
      <c r="S20" s="37">
        <f t="shared" si="4"/>
        <v>-1082</v>
      </c>
      <c r="T20" s="39">
        <f t="shared" si="5"/>
        <v>-0.5193907479322776</v>
      </c>
      <c r="U20" s="37">
        <f t="shared" si="6"/>
        <v>1001</v>
      </c>
      <c r="V20" s="39">
        <f t="shared" si="7"/>
        <v>0.48050844610000915</v>
      </c>
      <c r="W20" s="31"/>
    </row>
    <row r="21" spans="1:23" ht="12" customHeight="1">
      <c r="A21" s="42">
        <v>16</v>
      </c>
      <c r="B21" s="43">
        <v>1000</v>
      </c>
      <c r="C21" s="43">
        <v>957</v>
      </c>
      <c r="D21" s="43">
        <f t="shared" si="8"/>
        <v>1957</v>
      </c>
      <c r="E21" s="44">
        <f t="shared" si="1"/>
        <v>0.9394156134043136</v>
      </c>
      <c r="F21" s="44">
        <f t="shared" si="9"/>
        <v>18.22043864996808</v>
      </c>
      <c r="G21" s="11"/>
      <c r="H21" s="42">
        <v>66</v>
      </c>
      <c r="I21" s="43">
        <v>956</v>
      </c>
      <c r="J21" s="43">
        <v>1162</v>
      </c>
      <c r="K21" s="43">
        <f t="shared" si="10"/>
        <v>2118</v>
      </c>
      <c r="L21" s="45">
        <f t="shared" si="2"/>
        <v>1.0167001886511682</v>
      </c>
      <c r="M21" s="45">
        <f t="shared" si="11"/>
        <v>83.56526706381017</v>
      </c>
      <c r="N21" s="7"/>
      <c r="O21" s="36">
        <v>17</v>
      </c>
      <c r="P21" s="37">
        <f t="shared" si="3"/>
        <v>-1025</v>
      </c>
      <c r="Q21" s="37">
        <f t="shared" si="0"/>
        <v>1004</v>
      </c>
      <c r="R21" s="38"/>
      <c r="S21" s="37">
        <f t="shared" si="4"/>
        <v>-1000</v>
      </c>
      <c r="T21" s="39">
        <f t="shared" si="5"/>
        <v>-0.4800284176823268</v>
      </c>
      <c r="U21" s="37">
        <f t="shared" si="6"/>
        <v>957</v>
      </c>
      <c r="V21" s="39">
        <f t="shared" si="7"/>
        <v>0.4593871957219867</v>
      </c>
      <c r="W21" s="31"/>
    </row>
    <row r="22" spans="1:23" ht="12" customHeight="1">
      <c r="A22" s="42">
        <v>17</v>
      </c>
      <c r="B22" s="43">
        <v>1025</v>
      </c>
      <c r="C22" s="43">
        <v>1004</v>
      </c>
      <c r="D22" s="43">
        <f t="shared" si="8"/>
        <v>2029</v>
      </c>
      <c r="E22" s="44">
        <f t="shared" si="1"/>
        <v>0.9739776594774411</v>
      </c>
      <c r="F22" s="44">
        <f t="shared" si="9"/>
        <v>19.194416309445522</v>
      </c>
      <c r="G22" s="11"/>
      <c r="H22" s="42">
        <v>67</v>
      </c>
      <c r="I22" s="43">
        <v>1053</v>
      </c>
      <c r="J22" s="43">
        <v>1225</v>
      </c>
      <c r="K22" s="43">
        <f t="shared" si="10"/>
        <v>2278</v>
      </c>
      <c r="L22" s="45">
        <f t="shared" si="2"/>
        <v>1.0935047354803404</v>
      </c>
      <c r="M22" s="45">
        <f t="shared" si="11"/>
        <v>84.6587717992905</v>
      </c>
      <c r="N22" s="7"/>
      <c r="O22" s="36">
        <v>18</v>
      </c>
      <c r="P22" s="37">
        <f t="shared" si="3"/>
        <v>-1007</v>
      </c>
      <c r="Q22" s="37">
        <f t="shared" si="0"/>
        <v>981</v>
      </c>
      <c r="R22" s="38"/>
      <c r="S22" s="37">
        <f t="shared" si="4"/>
        <v>-1025</v>
      </c>
      <c r="T22" s="39">
        <f t="shared" si="5"/>
        <v>-0.492029128124385</v>
      </c>
      <c r="U22" s="37">
        <f t="shared" si="6"/>
        <v>1004</v>
      </c>
      <c r="V22" s="39">
        <f t="shared" si="7"/>
        <v>0.4819485313530561</v>
      </c>
      <c r="W22" s="31"/>
    </row>
    <row r="23" spans="1:23" ht="12" customHeight="1">
      <c r="A23" s="42">
        <v>18</v>
      </c>
      <c r="B23" s="43">
        <v>1007</v>
      </c>
      <c r="C23" s="43">
        <v>981</v>
      </c>
      <c r="D23" s="43">
        <f t="shared" si="8"/>
        <v>1988</v>
      </c>
      <c r="E23" s="44">
        <f t="shared" si="1"/>
        <v>0.9542964943524657</v>
      </c>
      <c r="F23" s="44">
        <f t="shared" si="9"/>
        <v>20.148712803797988</v>
      </c>
      <c r="G23" s="11"/>
      <c r="H23" s="42">
        <v>68</v>
      </c>
      <c r="I23" s="43">
        <v>917</v>
      </c>
      <c r="J23" s="43">
        <v>1139</v>
      </c>
      <c r="K23" s="43">
        <f t="shared" si="10"/>
        <v>2056</v>
      </c>
      <c r="L23" s="45">
        <f t="shared" si="2"/>
        <v>0.9869384267548639</v>
      </c>
      <c r="M23" s="45">
        <f t="shared" si="11"/>
        <v>85.64571022604537</v>
      </c>
      <c r="O23" s="36">
        <v>19</v>
      </c>
      <c r="P23" s="37">
        <f t="shared" si="3"/>
        <v>-1083</v>
      </c>
      <c r="Q23" s="37">
        <f t="shared" si="0"/>
        <v>963</v>
      </c>
      <c r="R23" s="38"/>
      <c r="S23" s="37">
        <f t="shared" si="4"/>
        <v>-1007</v>
      </c>
      <c r="T23" s="39">
        <f t="shared" si="5"/>
        <v>-0.4833886166061031</v>
      </c>
      <c r="U23" s="37">
        <f t="shared" si="6"/>
        <v>981</v>
      </c>
      <c r="V23" s="39">
        <f t="shared" si="7"/>
        <v>0.47090787774636256</v>
      </c>
      <c r="W23" s="31"/>
    </row>
    <row r="24" spans="1:23" ht="12" customHeight="1">
      <c r="A24" s="42">
        <v>19</v>
      </c>
      <c r="B24" s="43">
        <v>1083</v>
      </c>
      <c r="C24" s="43">
        <v>963</v>
      </c>
      <c r="D24" s="43">
        <f t="shared" si="8"/>
        <v>2046</v>
      </c>
      <c r="E24" s="44">
        <f t="shared" si="1"/>
        <v>0.9821381425780407</v>
      </c>
      <c r="F24" s="44">
        <f t="shared" si="9"/>
        <v>21.13085094637603</v>
      </c>
      <c r="G24" s="11"/>
      <c r="H24" s="42">
        <v>69</v>
      </c>
      <c r="I24" s="43">
        <v>889</v>
      </c>
      <c r="J24" s="43">
        <v>991</v>
      </c>
      <c r="K24" s="43">
        <f t="shared" si="10"/>
        <v>1880</v>
      </c>
      <c r="L24" s="45">
        <f t="shared" si="2"/>
        <v>0.9024534252427744</v>
      </c>
      <c r="M24" s="45">
        <f t="shared" si="11"/>
        <v>86.54816365128814</v>
      </c>
      <c r="O24" s="36">
        <v>20</v>
      </c>
      <c r="P24" s="37">
        <f t="shared" si="3"/>
        <v>-998</v>
      </c>
      <c r="Q24" s="37">
        <f t="shared" si="0"/>
        <v>943</v>
      </c>
      <c r="R24" s="38"/>
      <c r="S24" s="37">
        <f t="shared" si="4"/>
        <v>-1083</v>
      </c>
      <c r="T24" s="39">
        <f t="shared" si="5"/>
        <v>-0.5198707763499599</v>
      </c>
      <c r="U24" s="37">
        <f t="shared" si="6"/>
        <v>963</v>
      </c>
      <c r="V24" s="39">
        <f t="shared" si="7"/>
        <v>0.4622673662280807</v>
      </c>
      <c r="W24" s="31"/>
    </row>
    <row r="25" spans="1:23" ht="12" customHeight="1">
      <c r="A25" s="42">
        <v>20</v>
      </c>
      <c r="B25" s="43">
        <v>998</v>
      </c>
      <c r="C25" s="43">
        <v>943</v>
      </c>
      <c r="D25" s="43">
        <f t="shared" si="8"/>
        <v>1941</v>
      </c>
      <c r="E25" s="44">
        <f t="shared" si="1"/>
        <v>0.9317351587213963</v>
      </c>
      <c r="F25" s="44">
        <f t="shared" si="9"/>
        <v>22.062586105097424</v>
      </c>
      <c r="G25" s="11"/>
      <c r="H25" s="42">
        <v>70</v>
      </c>
      <c r="I25" s="43">
        <v>946</v>
      </c>
      <c r="J25" s="43">
        <v>1133</v>
      </c>
      <c r="K25" s="43">
        <f t="shared" si="10"/>
        <v>2079</v>
      </c>
      <c r="L25" s="45">
        <f t="shared" si="2"/>
        <v>0.9979790803615574</v>
      </c>
      <c r="M25" s="45">
        <f t="shared" si="11"/>
        <v>87.5461427316497</v>
      </c>
      <c r="O25" s="36">
        <v>21</v>
      </c>
      <c r="P25" s="37">
        <f t="shared" si="3"/>
        <v>-1003</v>
      </c>
      <c r="Q25" s="37">
        <f t="shared" si="0"/>
        <v>1013</v>
      </c>
      <c r="R25" s="38"/>
      <c r="S25" s="37">
        <f t="shared" si="4"/>
        <v>-998</v>
      </c>
      <c r="T25" s="39">
        <f t="shared" si="5"/>
        <v>-0.47906836084696214</v>
      </c>
      <c r="U25" s="37">
        <f t="shared" si="6"/>
        <v>943</v>
      </c>
      <c r="V25" s="39">
        <f t="shared" si="7"/>
        <v>0.45266679787443415</v>
      </c>
      <c r="W25" s="31"/>
    </row>
    <row r="26" spans="1:23" ht="12" customHeight="1">
      <c r="A26" s="42">
        <v>21</v>
      </c>
      <c r="B26" s="43">
        <v>1003</v>
      </c>
      <c r="C26" s="43">
        <v>1013</v>
      </c>
      <c r="D26" s="43">
        <f t="shared" si="8"/>
        <v>2016</v>
      </c>
      <c r="E26" s="44">
        <f t="shared" si="1"/>
        <v>0.9677372900475708</v>
      </c>
      <c r="F26" s="44">
        <f t="shared" si="9"/>
        <v>23.030323395144993</v>
      </c>
      <c r="G26" s="11"/>
      <c r="H26" s="42">
        <v>71</v>
      </c>
      <c r="I26" s="43">
        <v>829</v>
      </c>
      <c r="J26" s="43">
        <v>1029</v>
      </c>
      <c r="K26" s="43">
        <f t="shared" si="10"/>
        <v>1858</v>
      </c>
      <c r="L26" s="45">
        <f t="shared" si="2"/>
        <v>0.8918928000537631</v>
      </c>
      <c r="M26" s="45">
        <f t="shared" si="11"/>
        <v>88.43803553170346</v>
      </c>
      <c r="O26" s="36">
        <v>22</v>
      </c>
      <c r="P26" s="37">
        <f t="shared" si="3"/>
        <v>-1041</v>
      </c>
      <c r="Q26" s="37">
        <f t="shared" si="0"/>
        <v>981</v>
      </c>
      <c r="R26" s="38"/>
      <c r="S26" s="37">
        <f t="shared" si="4"/>
        <v>-1003</v>
      </c>
      <c r="T26" s="39">
        <f t="shared" si="5"/>
        <v>-0.4814685029353738</v>
      </c>
      <c r="U26" s="37">
        <f t="shared" si="6"/>
        <v>1013</v>
      </c>
      <c r="V26" s="39">
        <f t="shared" si="7"/>
        <v>0.48626878711219707</v>
      </c>
      <c r="W26" s="31"/>
    </row>
    <row r="27" spans="1:23" ht="12" customHeight="1">
      <c r="A27" s="42">
        <v>22</v>
      </c>
      <c r="B27" s="43">
        <v>1041</v>
      </c>
      <c r="C27" s="43">
        <v>981</v>
      </c>
      <c r="D27" s="43">
        <f t="shared" si="8"/>
        <v>2022</v>
      </c>
      <c r="E27" s="44">
        <f t="shared" si="1"/>
        <v>0.9706174605536648</v>
      </c>
      <c r="F27" s="44">
        <f t="shared" si="9"/>
        <v>24.00094085569866</v>
      </c>
      <c r="G27" s="11"/>
      <c r="H27" s="42">
        <v>72</v>
      </c>
      <c r="I27" s="43">
        <v>829</v>
      </c>
      <c r="J27" s="43">
        <v>1005</v>
      </c>
      <c r="K27" s="43">
        <f t="shared" si="10"/>
        <v>1834</v>
      </c>
      <c r="L27" s="45">
        <f t="shared" si="2"/>
        <v>0.8803721180293873</v>
      </c>
      <c r="M27" s="45">
        <f t="shared" si="11"/>
        <v>89.31840764973285</v>
      </c>
      <c r="O27" s="36">
        <v>23</v>
      </c>
      <c r="P27" s="37">
        <f t="shared" si="3"/>
        <v>-1067</v>
      </c>
      <c r="Q27" s="37">
        <f t="shared" si="0"/>
        <v>1034</v>
      </c>
      <c r="R27" s="38"/>
      <c r="S27" s="37">
        <f t="shared" si="4"/>
        <v>-1041</v>
      </c>
      <c r="T27" s="39">
        <f t="shared" si="5"/>
        <v>-0.4997095828073022</v>
      </c>
      <c r="U27" s="37">
        <f t="shared" si="6"/>
        <v>981</v>
      </c>
      <c r="V27" s="39">
        <f t="shared" si="7"/>
        <v>0.47090787774636256</v>
      </c>
      <c r="W27" s="31"/>
    </row>
    <row r="28" spans="1:23" ht="12" customHeight="1">
      <c r="A28" s="42">
        <v>23</v>
      </c>
      <c r="B28" s="43">
        <v>1067</v>
      </c>
      <c r="C28" s="43">
        <v>1034</v>
      </c>
      <c r="D28" s="43">
        <f t="shared" si="8"/>
        <v>2101</v>
      </c>
      <c r="E28" s="44">
        <f t="shared" si="1"/>
        <v>1.0085397055505685</v>
      </c>
      <c r="F28" s="44">
        <f t="shared" si="9"/>
        <v>25.009480561249227</v>
      </c>
      <c r="G28" s="11"/>
      <c r="H28" s="42">
        <v>73</v>
      </c>
      <c r="I28" s="43">
        <v>688</v>
      </c>
      <c r="J28" s="43">
        <v>804</v>
      </c>
      <c r="K28" s="43">
        <f t="shared" si="10"/>
        <v>1492</v>
      </c>
      <c r="L28" s="45">
        <f t="shared" si="2"/>
        <v>0.7162023991820315</v>
      </c>
      <c r="M28" s="45">
        <f t="shared" si="11"/>
        <v>90.03461004891489</v>
      </c>
      <c r="O28" s="36">
        <v>24</v>
      </c>
      <c r="P28" s="37">
        <f t="shared" si="3"/>
        <v>-1009</v>
      </c>
      <c r="Q28" s="37">
        <f t="shared" si="0"/>
        <v>971</v>
      </c>
      <c r="R28" s="38"/>
      <c r="S28" s="37">
        <f t="shared" si="4"/>
        <v>-1067</v>
      </c>
      <c r="T28" s="39">
        <f t="shared" si="5"/>
        <v>-0.5121903216670427</v>
      </c>
      <c r="U28" s="37">
        <f t="shared" si="6"/>
        <v>1034</v>
      </c>
      <c r="V28" s="39">
        <f t="shared" si="7"/>
        <v>0.4963493838835259</v>
      </c>
      <c r="W28" s="31"/>
    </row>
    <row r="29" spans="1:23" ht="12" customHeight="1">
      <c r="A29" s="42">
        <v>24</v>
      </c>
      <c r="B29" s="43">
        <v>1009</v>
      </c>
      <c r="C29" s="43">
        <v>971</v>
      </c>
      <c r="D29" s="43">
        <f t="shared" si="8"/>
        <v>1980</v>
      </c>
      <c r="E29" s="44">
        <f t="shared" si="1"/>
        <v>0.950456267011007</v>
      </c>
      <c r="F29" s="44">
        <f t="shared" si="9"/>
        <v>25.959936828260233</v>
      </c>
      <c r="G29" s="11"/>
      <c r="H29" s="42">
        <v>74</v>
      </c>
      <c r="I29" s="43">
        <v>602</v>
      </c>
      <c r="J29" s="43">
        <v>788</v>
      </c>
      <c r="K29" s="43">
        <f t="shared" si="10"/>
        <v>1390</v>
      </c>
      <c r="L29" s="45">
        <f t="shared" si="2"/>
        <v>0.6672395005784343</v>
      </c>
      <c r="M29" s="45">
        <f t="shared" si="11"/>
        <v>90.70184954949332</v>
      </c>
      <c r="O29" s="36">
        <v>25</v>
      </c>
      <c r="P29" s="37">
        <f t="shared" si="3"/>
        <v>-1049</v>
      </c>
      <c r="Q29" s="37">
        <f t="shared" si="0"/>
        <v>1045</v>
      </c>
      <c r="R29" s="38"/>
      <c r="S29" s="37">
        <f t="shared" si="4"/>
        <v>-1009</v>
      </c>
      <c r="T29" s="39">
        <f t="shared" si="5"/>
        <v>-0.48434867344146776</v>
      </c>
      <c r="U29" s="37">
        <f t="shared" si="6"/>
        <v>971</v>
      </c>
      <c r="V29" s="39">
        <f t="shared" si="7"/>
        <v>0.4661075935695393</v>
      </c>
      <c r="W29" s="31"/>
    </row>
    <row r="30" spans="1:23" ht="12" customHeight="1">
      <c r="A30" s="42">
        <v>25</v>
      </c>
      <c r="B30" s="43">
        <v>1049</v>
      </c>
      <c r="C30" s="43">
        <v>1045</v>
      </c>
      <c r="D30" s="43">
        <f t="shared" si="8"/>
        <v>2094</v>
      </c>
      <c r="E30" s="44">
        <f t="shared" si="1"/>
        <v>1.0051795066267923</v>
      </c>
      <c r="F30" s="44">
        <f t="shared" si="9"/>
        <v>26.965116334887025</v>
      </c>
      <c r="G30" s="11"/>
      <c r="H30" s="42">
        <v>75</v>
      </c>
      <c r="I30" s="43">
        <v>727</v>
      </c>
      <c r="J30" s="43">
        <v>949</v>
      </c>
      <c r="K30" s="43">
        <f t="shared" si="10"/>
        <v>1676</v>
      </c>
      <c r="L30" s="45">
        <f t="shared" si="2"/>
        <v>0.8045276280355798</v>
      </c>
      <c r="M30" s="45">
        <f t="shared" si="11"/>
        <v>91.5063771775289</v>
      </c>
      <c r="O30" s="36">
        <v>26</v>
      </c>
      <c r="P30" s="37">
        <f t="shared" si="3"/>
        <v>-1044</v>
      </c>
      <c r="Q30" s="37">
        <f t="shared" si="0"/>
        <v>1126</v>
      </c>
      <c r="R30" s="38"/>
      <c r="S30" s="37">
        <f t="shared" si="4"/>
        <v>-1049</v>
      </c>
      <c r="T30" s="39">
        <f t="shared" si="5"/>
        <v>-0.5035498101487608</v>
      </c>
      <c r="U30" s="37">
        <f t="shared" si="6"/>
        <v>1045</v>
      </c>
      <c r="V30" s="39">
        <f t="shared" si="7"/>
        <v>0.5016296964780315</v>
      </c>
      <c r="W30" s="31"/>
    </row>
    <row r="31" spans="1:23" ht="12" customHeight="1">
      <c r="A31" s="42">
        <v>26</v>
      </c>
      <c r="B31" s="43">
        <v>1044</v>
      </c>
      <c r="C31" s="43">
        <v>1126</v>
      </c>
      <c r="D31" s="43">
        <f t="shared" si="8"/>
        <v>2170</v>
      </c>
      <c r="E31" s="44">
        <f t="shared" si="1"/>
        <v>1.041661666370649</v>
      </c>
      <c r="F31" s="44">
        <f t="shared" si="9"/>
        <v>28.006778001257675</v>
      </c>
      <c r="G31" s="11"/>
      <c r="H31" s="42">
        <v>76</v>
      </c>
      <c r="I31" s="43">
        <v>458</v>
      </c>
      <c r="J31" s="43">
        <v>547</v>
      </c>
      <c r="K31" s="43">
        <f t="shared" si="10"/>
        <v>1005</v>
      </c>
      <c r="L31" s="45">
        <f t="shared" si="2"/>
        <v>0.48242855977073845</v>
      </c>
      <c r="M31" s="45">
        <f t="shared" si="11"/>
        <v>91.98880573729964</v>
      </c>
      <c r="O31" s="36">
        <v>27</v>
      </c>
      <c r="P31" s="37">
        <f t="shared" si="3"/>
        <v>-1165</v>
      </c>
      <c r="Q31" s="37">
        <f t="shared" si="0"/>
        <v>1138</v>
      </c>
      <c r="R31" s="38"/>
      <c r="S31" s="37">
        <f t="shared" si="4"/>
        <v>-1044</v>
      </c>
      <c r="T31" s="39">
        <f t="shared" si="5"/>
        <v>-0.5011496680603492</v>
      </c>
      <c r="U31" s="37">
        <f t="shared" si="6"/>
        <v>1126</v>
      </c>
      <c r="V31" s="39">
        <f t="shared" si="7"/>
        <v>0.5405119983103</v>
      </c>
      <c r="W31" s="31"/>
    </row>
    <row r="32" spans="1:23" ht="12" customHeight="1">
      <c r="A32" s="42">
        <v>27</v>
      </c>
      <c r="B32" s="43">
        <v>1165</v>
      </c>
      <c r="C32" s="43">
        <v>1138</v>
      </c>
      <c r="D32" s="43">
        <f t="shared" si="8"/>
        <v>2303</v>
      </c>
      <c r="E32" s="44">
        <f t="shared" si="1"/>
        <v>1.1055054459223985</v>
      </c>
      <c r="F32" s="44">
        <f t="shared" si="9"/>
        <v>29.112283447180076</v>
      </c>
      <c r="G32" s="11"/>
      <c r="H32" s="42">
        <v>77</v>
      </c>
      <c r="I32" s="43">
        <v>547</v>
      </c>
      <c r="J32" s="43">
        <v>718</v>
      </c>
      <c r="K32" s="43">
        <f t="shared" si="10"/>
        <v>1265</v>
      </c>
      <c r="L32" s="45">
        <f t="shared" si="2"/>
        <v>0.6072359483681434</v>
      </c>
      <c r="M32" s="45">
        <f t="shared" si="11"/>
        <v>92.59604168566779</v>
      </c>
      <c r="O32" s="36">
        <v>28</v>
      </c>
      <c r="P32" s="37">
        <f t="shared" si="3"/>
        <v>-1141</v>
      </c>
      <c r="Q32" s="37">
        <f t="shared" si="0"/>
        <v>1204</v>
      </c>
      <c r="R32" s="38"/>
      <c r="S32" s="37">
        <f t="shared" si="4"/>
        <v>-1165</v>
      </c>
      <c r="T32" s="39">
        <f t="shared" si="5"/>
        <v>-0.5592331065999108</v>
      </c>
      <c r="U32" s="37">
        <f t="shared" si="6"/>
        <v>1138</v>
      </c>
      <c r="V32" s="39">
        <f t="shared" si="7"/>
        <v>0.5462723393224879</v>
      </c>
      <c r="W32" s="31"/>
    </row>
    <row r="33" spans="1:23" ht="12" customHeight="1">
      <c r="A33" s="42">
        <v>28</v>
      </c>
      <c r="B33" s="43">
        <v>1141</v>
      </c>
      <c r="C33" s="43">
        <v>1204</v>
      </c>
      <c r="D33" s="43">
        <f t="shared" si="8"/>
        <v>2345</v>
      </c>
      <c r="E33" s="44">
        <f t="shared" si="1"/>
        <v>1.1256666394650563</v>
      </c>
      <c r="F33" s="44">
        <f t="shared" si="9"/>
        <v>30.23795008664513</v>
      </c>
      <c r="G33" s="11"/>
      <c r="H33" s="42">
        <v>78</v>
      </c>
      <c r="I33" s="43">
        <v>644</v>
      </c>
      <c r="J33" s="43">
        <v>842</v>
      </c>
      <c r="K33" s="43">
        <f t="shared" si="10"/>
        <v>1486</v>
      </c>
      <c r="L33" s="45">
        <f t="shared" si="2"/>
        <v>0.7133222286759376</v>
      </c>
      <c r="M33" s="45">
        <f t="shared" si="11"/>
        <v>93.30936391434372</v>
      </c>
      <c r="O33" s="36">
        <v>29</v>
      </c>
      <c r="P33" s="37">
        <f t="shared" si="3"/>
        <v>-1191</v>
      </c>
      <c r="Q33" s="37">
        <f t="shared" si="0"/>
        <v>1295</v>
      </c>
      <c r="R33" s="38"/>
      <c r="S33" s="37">
        <f t="shared" si="4"/>
        <v>-1141</v>
      </c>
      <c r="T33" s="39">
        <f t="shared" si="5"/>
        <v>-0.5477124245755348</v>
      </c>
      <c r="U33" s="37">
        <f t="shared" si="6"/>
        <v>1204</v>
      </c>
      <c r="V33" s="39">
        <f t="shared" si="7"/>
        <v>0.5779542148895215</v>
      </c>
      <c r="W33" s="31"/>
    </row>
    <row r="34" spans="1:23" ht="12" customHeight="1">
      <c r="A34" s="42">
        <v>29</v>
      </c>
      <c r="B34" s="43">
        <v>1191</v>
      </c>
      <c r="C34" s="43">
        <v>1295</v>
      </c>
      <c r="D34" s="43">
        <f t="shared" si="8"/>
        <v>2486</v>
      </c>
      <c r="E34" s="44">
        <f t="shared" si="1"/>
        <v>1.1933506463582644</v>
      </c>
      <c r="F34" s="44">
        <f t="shared" si="9"/>
        <v>31.431300733003397</v>
      </c>
      <c r="G34" s="11"/>
      <c r="H34" s="42">
        <v>79</v>
      </c>
      <c r="I34" s="43">
        <v>587</v>
      </c>
      <c r="J34" s="43">
        <v>861</v>
      </c>
      <c r="K34" s="43">
        <f t="shared" si="10"/>
        <v>1448</v>
      </c>
      <c r="L34" s="45">
        <f t="shared" si="2"/>
        <v>0.6950811488040092</v>
      </c>
      <c r="M34" s="45">
        <f t="shared" si="11"/>
        <v>94.00444506314773</v>
      </c>
      <c r="O34" s="36">
        <v>30</v>
      </c>
      <c r="P34" s="37">
        <f t="shared" si="3"/>
        <v>-1270</v>
      </c>
      <c r="Q34" s="37">
        <f t="shared" si="0"/>
        <v>1309</v>
      </c>
      <c r="R34" s="38"/>
      <c r="S34" s="37">
        <f t="shared" si="4"/>
        <v>-1191</v>
      </c>
      <c r="T34" s="39">
        <f t="shared" si="5"/>
        <v>-0.5717138454596512</v>
      </c>
      <c r="U34" s="37">
        <f t="shared" si="6"/>
        <v>1295</v>
      </c>
      <c r="V34" s="39">
        <f t="shared" si="7"/>
        <v>0.6216368008986132</v>
      </c>
      <c r="W34" s="31"/>
    </row>
    <row r="35" spans="1:23" ht="12" customHeight="1">
      <c r="A35" s="42">
        <v>30</v>
      </c>
      <c r="B35" s="43">
        <v>1270</v>
      </c>
      <c r="C35" s="43">
        <v>1309</v>
      </c>
      <c r="D35" s="43">
        <f t="shared" si="8"/>
        <v>2579</v>
      </c>
      <c r="E35" s="44">
        <f t="shared" si="1"/>
        <v>1.2379932892027208</v>
      </c>
      <c r="F35" s="44">
        <f t="shared" si="9"/>
        <v>32.66929402220612</v>
      </c>
      <c r="G35" s="11"/>
      <c r="H35" s="42">
        <v>80</v>
      </c>
      <c r="I35" s="43">
        <v>518</v>
      </c>
      <c r="J35" s="43">
        <v>878</v>
      </c>
      <c r="K35" s="43">
        <f t="shared" si="10"/>
        <v>1396</v>
      </c>
      <c r="L35" s="45">
        <f t="shared" si="2"/>
        <v>0.6701196710845282</v>
      </c>
      <c r="M35" s="45">
        <f t="shared" si="11"/>
        <v>94.67456473423226</v>
      </c>
      <c r="O35" s="36">
        <v>31</v>
      </c>
      <c r="P35" s="37">
        <f t="shared" si="3"/>
        <v>-1336</v>
      </c>
      <c r="Q35" s="37">
        <f t="shared" si="0"/>
        <v>1381</v>
      </c>
      <c r="R35" s="38"/>
      <c r="S35" s="37">
        <f t="shared" si="4"/>
        <v>-1270</v>
      </c>
      <c r="T35" s="39">
        <f t="shared" si="5"/>
        <v>-0.609636090456555</v>
      </c>
      <c r="U35" s="37">
        <f t="shared" si="6"/>
        <v>1309</v>
      </c>
      <c r="V35" s="39">
        <f t="shared" si="7"/>
        <v>0.6283571987461658</v>
      </c>
      <c r="W35" s="31"/>
    </row>
    <row r="36" spans="1:23" ht="12" customHeight="1">
      <c r="A36" s="42">
        <v>31</v>
      </c>
      <c r="B36" s="43">
        <v>1336</v>
      </c>
      <c r="C36" s="43">
        <v>1381</v>
      </c>
      <c r="D36" s="43">
        <f t="shared" si="8"/>
        <v>2717</v>
      </c>
      <c r="E36" s="44">
        <f t="shared" si="1"/>
        <v>1.304237210842882</v>
      </c>
      <c r="F36" s="44">
        <f t="shared" si="9"/>
        <v>33.973531233049</v>
      </c>
      <c r="G36" s="11"/>
      <c r="H36" s="42">
        <v>81</v>
      </c>
      <c r="I36" s="43">
        <v>585</v>
      </c>
      <c r="J36" s="43">
        <v>828</v>
      </c>
      <c r="K36" s="43">
        <f t="shared" si="10"/>
        <v>1413</v>
      </c>
      <c r="L36" s="45">
        <f t="shared" si="2"/>
        <v>0.6782801541851278</v>
      </c>
      <c r="M36" s="45">
        <f t="shared" si="11"/>
        <v>95.3528448884174</v>
      </c>
      <c r="O36" s="36">
        <v>32</v>
      </c>
      <c r="P36" s="37">
        <f t="shared" si="3"/>
        <v>-1429</v>
      </c>
      <c r="Q36" s="37">
        <f t="shared" si="0"/>
        <v>1392</v>
      </c>
      <c r="R36" s="38"/>
      <c r="S36" s="37">
        <f t="shared" si="4"/>
        <v>-1336</v>
      </c>
      <c r="T36" s="39">
        <f t="shared" si="5"/>
        <v>-0.6413179660235886</v>
      </c>
      <c r="U36" s="37">
        <f t="shared" si="6"/>
        <v>1381</v>
      </c>
      <c r="V36" s="39">
        <f t="shared" si="7"/>
        <v>0.6629192448192933</v>
      </c>
      <c r="W36" s="31"/>
    </row>
    <row r="37" spans="1:23" ht="12" customHeight="1">
      <c r="A37" s="42">
        <v>32</v>
      </c>
      <c r="B37" s="43">
        <v>1429</v>
      </c>
      <c r="C37" s="43">
        <v>1392</v>
      </c>
      <c r="D37" s="43">
        <f t="shared" si="8"/>
        <v>2821</v>
      </c>
      <c r="E37" s="44">
        <f aca="true" t="shared" si="12" ref="E37:E54">D37*100/K$56</f>
        <v>1.3541601662818439</v>
      </c>
      <c r="F37" s="44">
        <f t="shared" si="9"/>
        <v>35.327691399330845</v>
      </c>
      <c r="G37" s="11"/>
      <c r="H37" s="42">
        <v>82</v>
      </c>
      <c r="I37" s="43">
        <v>523</v>
      </c>
      <c r="J37" s="43">
        <v>830</v>
      </c>
      <c r="K37" s="43">
        <f t="shared" si="10"/>
        <v>1353</v>
      </c>
      <c r="L37" s="45">
        <f aca="true" t="shared" si="13" ref="L37:L54">K37*100/K$56</f>
        <v>0.6494784491241882</v>
      </c>
      <c r="M37" s="45">
        <f t="shared" si="11"/>
        <v>96.00232333754158</v>
      </c>
      <c r="O37" s="36">
        <v>33</v>
      </c>
      <c r="P37" s="37">
        <f t="shared" si="3"/>
        <v>-1454</v>
      </c>
      <c r="Q37" s="37">
        <f t="shared" si="0"/>
        <v>1469</v>
      </c>
      <c r="R37" s="38"/>
      <c r="S37" s="37">
        <f t="shared" si="4"/>
        <v>-1429</v>
      </c>
      <c r="T37" s="39">
        <f t="shared" si="5"/>
        <v>-0.685960608868045</v>
      </c>
      <c r="U37" s="37">
        <f t="shared" si="6"/>
        <v>1392</v>
      </c>
      <c r="V37" s="39">
        <f t="shared" si="7"/>
        <v>0.6681995574137989</v>
      </c>
      <c r="W37" s="31"/>
    </row>
    <row r="38" spans="1:23" ht="12" customHeight="1">
      <c r="A38" s="42">
        <v>33</v>
      </c>
      <c r="B38" s="43">
        <v>1454</v>
      </c>
      <c r="C38" s="43">
        <v>1469</v>
      </c>
      <c r="D38" s="43">
        <f t="shared" si="8"/>
        <v>2923</v>
      </c>
      <c r="E38" s="44">
        <f t="shared" si="12"/>
        <v>1.4031230648854411</v>
      </c>
      <c r="F38" s="44">
        <f aca="true" t="shared" si="14" ref="F38:F54">F37+E38</f>
        <v>36.73081446421629</v>
      </c>
      <c r="G38" s="11"/>
      <c r="H38" s="42">
        <v>83</v>
      </c>
      <c r="I38" s="43">
        <v>479</v>
      </c>
      <c r="J38" s="43">
        <v>781</v>
      </c>
      <c r="K38" s="43">
        <f t="shared" si="10"/>
        <v>1260</v>
      </c>
      <c r="L38" s="45">
        <f t="shared" si="13"/>
        <v>0.6048358062797318</v>
      </c>
      <c r="M38" s="45">
        <f aca="true" t="shared" si="15" ref="M38:M54">M37+L38</f>
        <v>96.60715914382132</v>
      </c>
      <c r="O38" s="36">
        <v>34</v>
      </c>
      <c r="P38" s="37">
        <f t="shared" si="3"/>
        <v>-1494</v>
      </c>
      <c r="Q38" s="37">
        <f t="shared" si="0"/>
        <v>1556</v>
      </c>
      <c r="R38" s="38"/>
      <c r="S38" s="37">
        <f t="shared" si="4"/>
        <v>-1454</v>
      </c>
      <c r="T38" s="39">
        <f t="shared" si="5"/>
        <v>-0.6979613193101032</v>
      </c>
      <c r="U38" s="37">
        <f t="shared" si="6"/>
        <v>1469</v>
      </c>
      <c r="V38" s="39">
        <f t="shared" si="7"/>
        <v>0.7051617455753381</v>
      </c>
      <c r="W38" s="31"/>
    </row>
    <row r="39" spans="1:23" ht="12" customHeight="1">
      <c r="A39" s="42">
        <v>34</v>
      </c>
      <c r="B39" s="43">
        <v>1494</v>
      </c>
      <c r="C39" s="43">
        <v>1556</v>
      </c>
      <c r="D39" s="43">
        <f t="shared" si="8"/>
        <v>3050</v>
      </c>
      <c r="E39" s="44">
        <f t="shared" si="12"/>
        <v>1.4640866739310967</v>
      </c>
      <c r="F39" s="44">
        <f t="shared" si="14"/>
        <v>38.19490113814739</v>
      </c>
      <c r="G39" s="11"/>
      <c r="H39" s="42">
        <v>84</v>
      </c>
      <c r="I39" s="43">
        <v>414</v>
      </c>
      <c r="J39" s="43">
        <v>686</v>
      </c>
      <c r="K39" s="43">
        <f t="shared" si="10"/>
        <v>1100</v>
      </c>
      <c r="L39" s="45">
        <f t="shared" si="13"/>
        <v>0.5280312594505595</v>
      </c>
      <c r="M39" s="45">
        <f t="shared" si="15"/>
        <v>97.13519040327188</v>
      </c>
      <c r="O39" s="36">
        <v>35</v>
      </c>
      <c r="P39" s="37">
        <f t="shared" si="3"/>
        <v>-1624</v>
      </c>
      <c r="Q39" s="37">
        <f t="shared" si="0"/>
        <v>1678</v>
      </c>
      <c r="R39" s="38"/>
      <c r="S39" s="37">
        <f t="shared" si="4"/>
        <v>-1494</v>
      </c>
      <c r="T39" s="39">
        <f t="shared" si="5"/>
        <v>-0.7171624560173963</v>
      </c>
      <c r="U39" s="37">
        <f t="shared" si="6"/>
        <v>1556</v>
      </c>
      <c r="V39" s="39">
        <f t="shared" si="7"/>
        <v>0.7469242179137005</v>
      </c>
      <c r="W39" s="31"/>
    </row>
    <row r="40" spans="1:23" ht="12" customHeight="1">
      <c r="A40" s="42">
        <v>35</v>
      </c>
      <c r="B40" s="43">
        <v>1624</v>
      </c>
      <c r="C40" s="43">
        <v>1678</v>
      </c>
      <c r="D40" s="43">
        <f t="shared" si="8"/>
        <v>3302</v>
      </c>
      <c r="E40" s="44">
        <f t="shared" si="12"/>
        <v>1.5850538351870431</v>
      </c>
      <c r="F40" s="44">
        <f t="shared" si="14"/>
        <v>39.779954973334426</v>
      </c>
      <c r="G40" s="11"/>
      <c r="H40" s="42">
        <v>85</v>
      </c>
      <c r="I40" s="43">
        <v>338</v>
      </c>
      <c r="J40" s="43">
        <v>625</v>
      </c>
      <c r="K40" s="43">
        <f t="shared" si="10"/>
        <v>963</v>
      </c>
      <c r="L40" s="45">
        <f t="shared" si="13"/>
        <v>0.4622673662280807</v>
      </c>
      <c r="M40" s="45">
        <f t="shared" si="15"/>
        <v>97.59745776949995</v>
      </c>
      <c r="O40" s="36">
        <v>36</v>
      </c>
      <c r="P40" s="37">
        <f t="shared" si="3"/>
        <v>-1845</v>
      </c>
      <c r="Q40" s="37">
        <f t="shared" si="0"/>
        <v>1691</v>
      </c>
      <c r="R40" s="38"/>
      <c r="S40" s="37">
        <f t="shared" si="4"/>
        <v>-1624</v>
      </c>
      <c r="T40" s="39">
        <f t="shared" si="5"/>
        <v>-0.7795661503160987</v>
      </c>
      <c r="U40" s="37">
        <f t="shared" si="6"/>
        <v>1678</v>
      </c>
      <c r="V40" s="39">
        <f t="shared" si="7"/>
        <v>0.8054876848709444</v>
      </c>
      <c r="W40" s="31"/>
    </row>
    <row r="41" spans="1:23" ht="12" customHeight="1">
      <c r="A41" s="42">
        <v>36</v>
      </c>
      <c r="B41" s="43">
        <v>1845</v>
      </c>
      <c r="C41" s="43">
        <v>1691</v>
      </c>
      <c r="D41" s="43">
        <f t="shared" si="8"/>
        <v>3536</v>
      </c>
      <c r="E41" s="44">
        <f t="shared" si="12"/>
        <v>1.6973804849247076</v>
      </c>
      <c r="F41" s="44">
        <f t="shared" si="14"/>
        <v>41.477335458259134</v>
      </c>
      <c r="G41" s="11"/>
      <c r="H41" s="42">
        <v>86</v>
      </c>
      <c r="I41" s="43">
        <v>328</v>
      </c>
      <c r="J41" s="43">
        <v>602</v>
      </c>
      <c r="K41" s="43">
        <f t="shared" si="10"/>
        <v>930</v>
      </c>
      <c r="L41" s="45">
        <f t="shared" si="13"/>
        <v>0.4464264284445639</v>
      </c>
      <c r="M41" s="45">
        <f t="shared" si="15"/>
        <v>98.04388419794452</v>
      </c>
      <c r="O41" s="36">
        <v>37</v>
      </c>
      <c r="P41" s="37">
        <f t="shared" si="3"/>
        <v>-1846</v>
      </c>
      <c r="Q41" s="37">
        <f t="shared" si="0"/>
        <v>1729</v>
      </c>
      <c r="R41" s="38"/>
      <c r="S41" s="37">
        <f t="shared" si="4"/>
        <v>-1845</v>
      </c>
      <c r="T41" s="39">
        <f t="shared" si="5"/>
        <v>-0.885652430623893</v>
      </c>
      <c r="U41" s="37">
        <f t="shared" si="6"/>
        <v>1691</v>
      </c>
      <c r="V41" s="39">
        <f t="shared" si="7"/>
        <v>0.8117280543008146</v>
      </c>
      <c r="W41" s="31"/>
    </row>
    <row r="42" spans="1:23" ht="12" customHeight="1">
      <c r="A42" s="42">
        <v>37</v>
      </c>
      <c r="B42" s="43">
        <v>1846</v>
      </c>
      <c r="C42" s="43">
        <v>1729</v>
      </c>
      <c r="D42" s="43">
        <f t="shared" si="8"/>
        <v>3575</v>
      </c>
      <c r="E42" s="44">
        <f t="shared" si="12"/>
        <v>1.7161015932143182</v>
      </c>
      <c r="F42" s="44">
        <f t="shared" si="14"/>
        <v>43.19343705147345</v>
      </c>
      <c r="G42" s="11"/>
      <c r="H42" s="42">
        <v>87</v>
      </c>
      <c r="I42" s="43">
        <v>266</v>
      </c>
      <c r="J42" s="43">
        <v>525</v>
      </c>
      <c r="K42" s="43">
        <f t="shared" si="10"/>
        <v>791</v>
      </c>
      <c r="L42" s="45">
        <f t="shared" si="13"/>
        <v>0.3797024783867205</v>
      </c>
      <c r="M42" s="45">
        <f t="shared" si="15"/>
        <v>98.42358667633124</v>
      </c>
      <c r="O42" s="36">
        <v>38</v>
      </c>
      <c r="P42" s="37">
        <f t="shared" si="3"/>
        <v>-1974</v>
      </c>
      <c r="Q42" s="37">
        <f t="shared" si="0"/>
        <v>1845</v>
      </c>
      <c r="R42" s="38"/>
      <c r="S42" s="37">
        <f t="shared" si="4"/>
        <v>-1846</v>
      </c>
      <c r="T42" s="39">
        <f t="shared" si="5"/>
        <v>-0.8861324590415752</v>
      </c>
      <c r="U42" s="37">
        <f t="shared" si="6"/>
        <v>1729</v>
      </c>
      <c r="V42" s="39">
        <f t="shared" si="7"/>
        <v>0.829969134172743</v>
      </c>
      <c r="W42" s="31"/>
    </row>
    <row r="43" spans="1:23" ht="12" customHeight="1">
      <c r="A43" s="42">
        <v>38</v>
      </c>
      <c r="B43" s="43">
        <v>1974</v>
      </c>
      <c r="C43" s="43">
        <v>1845</v>
      </c>
      <c r="D43" s="43">
        <f t="shared" si="8"/>
        <v>3819</v>
      </c>
      <c r="E43" s="44">
        <f t="shared" si="12"/>
        <v>1.833228527128806</v>
      </c>
      <c r="F43" s="44">
        <f t="shared" si="14"/>
        <v>45.026665578602255</v>
      </c>
      <c r="G43" s="11"/>
      <c r="H43" s="42">
        <v>88</v>
      </c>
      <c r="I43" s="43">
        <v>226</v>
      </c>
      <c r="J43" s="43">
        <v>457</v>
      </c>
      <c r="K43" s="43">
        <f t="shared" si="10"/>
        <v>683</v>
      </c>
      <c r="L43" s="45">
        <f t="shared" si="13"/>
        <v>0.3278594092770292</v>
      </c>
      <c r="M43" s="45">
        <f t="shared" si="15"/>
        <v>98.75144608560826</v>
      </c>
      <c r="O43" s="36">
        <v>39</v>
      </c>
      <c r="P43" s="37">
        <f t="shared" si="3"/>
        <v>-1941</v>
      </c>
      <c r="Q43" s="37">
        <f t="shared" si="0"/>
        <v>1880</v>
      </c>
      <c r="R43" s="38"/>
      <c r="S43" s="37">
        <f t="shared" si="4"/>
        <v>-1974</v>
      </c>
      <c r="T43" s="39">
        <f t="shared" si="5"/>
        <v>-0.9475760965049131</v>
      </c>
      <c r="U43" s="37">
        <f t="shared" si="6"/>
        <v>1845</v>
      </c>
      <c r="V43" s="39">
        <f t="shared" si="7"/>
        <v>0.885652430623893</v>
      </c>
      <c r="W43" s="31"/>
    </row>
    <row r="44" spans="1:23" ht="12" customHeight="1">
      <c r="A44" s="42">
        <v>39</v>
      </c>
      <c r="B44" s="43">
        <v>1941</v>
      </c>
      <c r="C44" s="43">
        <v>1880</v>
      </c>
      <c r="D44" s="43">
        <f t="shared" si="8"/>
        <v>3821</v>
      </c>
      <c r="E44" s="44">
        <f t="shared" si="12"/>
        <v>1.8341885839641707</v>
      </c>
      <c r="F44" s="44">
        <f t="shared" si="14"/>
        <v>46.860854162566426</v>
      </c>
      <c r="G44" s="11"/>
      <c r="H44" s="42">
        <v>89</v>
      </c>
      <c r="I44" s="43">
        <v>203</v>
      </c>
      <c r="J44" s="43">
        <v>379</v>
      </c>
      <c r="K44" s="43">
        <f t="shared" si="10"/>
        <v>582</v>
      </c>
      <c r="L44" s="45">
        <f t="shared" si="13"/>
        <v>0.2793765390911142</v>
      </c>
      <c r="M44" s="45">
        <f t="shared" si="15"/>
        <v>99.03082262469938</v>
      </c>
      <c r="O44" s="36">
        <v>40</v>
      </c>
      <c r="P44" s="37">
        <f t="shared" si="3"/>
        <v>-1893</v>
      </c>
      <c r="Q44" s="37">
        <f t="shared" si="0"/>
        <v>1823</v>
      </c>
      <c r="R44" s="38"/>
      <c r="S44" s="37">
        <f t="shared" si="4"/>
        <v>-1941</v>
      </c>
      <c r="T44" s="39">
        <f t="shared" si="5"/>
        <v>-0.9317351587213963</v>
      </c>
      <c r="U44" s="37">
        <f t="shared" si="6"/>
        <v>1880</v>
      </c>
      <c r="V44" s="39">
        <f t="shared" si="7"/>
        <v>0.9024534252427744</v>
      </c>
      <c r="W44" s="31"/>
    </row>
    <row r="45" spans="1:23" ht="12" customHeight="1">
      <c r="A45" s="42">
        <v>40</v>
      </c>
      <c r="B45" s="43">
        <v>1893</v>
      </c>
      <c r="C45" s="43">
        <v>1823</v>
      </c>
      <c r="D45" s="43">
        <f t="shared" si="8"/>
        <v>3716</v>
      </c>
      <c r="E45" s="44">
        <f t="shared" si="12"/>
        <v>1.7837856001075263</v>
      </c>
      <c r="F45" s="44">
        <f t="shared" si="14"/>
        <v>48.644639762673954</v>
      </c>
      <c r="G45" s="11"/>
      <c r="H45" s="42">
        <v>90</v>
      </c>
      <c r="I45" s="43">
        <v>144</v>
      </c>
      <c r="J45" s="43">
        <v>349</v>
      </c>
      <c r="K45" s="43">
        <f t="shared" si="10"/>
        <v>493</v>
      </c>
      <c r="L45" s="45">
        <f t="shared" si="13"/>
        <v>0.2366540099173871</v>
      </c>
      <c r="M45" s="45">
        <f t="shared" si="15"/>
        <v>99.26747663461677</v>
      </c>
      <c r="O45" s="36">
        <v>41</v>
      </c>
      <c r="P45" s="37">
        <f t="shared" si="3"/>
        <v>-2001</v>
      </c>
      <c r="Q45" s="37">
        <f t="shared" si="0"/>
        <v>1896</v>
      </c>
      <c r="R45" s="38"/>
      <c r="S45" s="37">
        <f t="shared" si="4"/>
        <v>-1893</v>
      </c>
      <c r="T45" s="39">
        <f t="shared" si="5"/>
        <v>-0.9086937946726447</v>
      </c>
      <c r="U45" s="37">
        <f t="shared" si="6"/>
        <v>1823</v>
      </c>
      <c r="V45" s="39">
        <f t="shared" si="7"/>
        <v>0.8750918054348817</v>
      </c>
      <c r="W45" s="31"/>
    </row>
    <row r="46" spans="1:23" ht="12" customHeight="1">
      <c r="A46" s="42">
        <v>41</v>
      </c>
      <c r="B46" s="43">
        <v>2001</v>
      </c>
      <c r="C46" s="43">
        <v>1896</v>
      </c>
      <c r="D46" s="43">
        <f t="shared" si="8"/>
        <v>3897</v>
      </c>
      <c r="E46" s="44">
        <f t="shared" si="12"/>
        <v>1.8706707437080274</v>
      </c>
      <c r="F46" s="44">
        <f t="shared" si="14"/>
        <v>50.51531050638198</v>
      </c>
      <c r="G46" s="11"/>
      <c r="H46" s="42">
        <v>91</v>
      </c>
      <c r="I46" s="43">
        <v>101</v>
      </c>
      <c r="J46" s="43">
        <v>273</v>
      </c>
      <c r="K46" s="43">
        <f t="shared" si="10"/>
        <v>374</v>
      </c>
      <c r="L46" s="45">
        <f t="shared" si="13"/>
        <v>0.1795306282131902</v>
      </c>
      <c r="M46" s="45">
        <f t="shared" si="15"/>
        <v>99.44700726282996</v>
      </c>
      <c r="O46" s="36">
        <v>42</v>
      </c>
      <c r="P46" s="37">
        <f t="shared" si="3"/>
        <v>-1812</v>
      </c>
      <c r="Q46" s="37">
        <f t="shared" si="0"/>
        <v>1743</v>
      </c>
      <c r="R46" s="38"/>
      <c r="S46" s="37">
        <f t="shared" si="4"/>
        <v>-2001</v>
      </c>
      <c r="T46" s="39">
        <f t="shared" si="5"/>
        <v>-0.9605368637823359</v>
      </c>
      <c r="U46" s="37">
        <f t="shared" si="6"/>
        <v>1896</v>
      </c>
      <c r="V46" s="39">
        <f t="shared" si="7"/>
        <v>0.9101338799256916</v>
      </c>
      <c r="W46" s="31"/>
    </row>
    <row r="47" spans="1:23" ht="12" customHeight="1">
      <c r="A47" s="42">
        <v>42</v>
      </c>
      <c r="B47" s="43">
        <v>1812</v>
      </c>
      <c r="C47" s="43">
        <v>1743</v>
      </c>
      <c r="D47" s="43">
        <f t="shared" si="8"/>
        <v>3555</v>
      </c>
      <c r="E47" s="44">
        <f t="shared" si="12"/>
        <v>1.7065010248606718</v>
      </c>
      <c r="F47" s="44">
        <f t="shared" si="14"/>
        <v>52.22181153124265</v>
      </c>
      <c r="G47" s="11"/>
      <c r="H47" s="42">
        <v>92</v>
      </c>
      <c r="I47" s="43">
        <v>101</v>
      </c>
      <c r="J47" s="43">
        <v>222</v>
      </c>
      <c r="K47" s="43">
        <f t="shared" si="10"/>
        <v>323</v>
      </c>
      <c r="L47" s="45">
        <f t="shared" si="13"/>
        <v>0.15504917891139156</v>
      </c>
      <c r="M47" s="45">
        <f t="shared" si="15"/>
        <v>99.60205644174135</v>
      </c>
      <c r="O47" s="36">
        <v>43</v>
      </c>
      <c r="P47" s="37">
        <f t="shared" si="3"/>
        <v>-1856</v>
      </c>
      <c r="Q47" s="37">
        <f t="shared" si="0"/>
        <v>1716</v>
      </c>
      <c r="R47" s="38"/>
      <c r="S47" s="37">
        <f t="shared" si="4"/>
        <v>-1812</v>
      </c>
      <c r="T47" s="39">
        <f t="shared" si="5"/>
        <v>-0.8698114928403762</v>
      </c>
      <c r="U47" s="37">
        <f t="shared" si="6"/>
        <v>1743</v>
      </c>
      <c r="V47" s="39">
        <f t="shared" si="7"/>
        <v>0.8366895320202956</v>
      </c>
      <c r="W47" s="31"/>
    </row>
    <row r="48" spans="1:23" ht="12" customHeight="1">
      <c r="A48" s="42">
        <v>43</v>
      </c>
      <c r="B48" s="43">
        <v>1856</v>
      </c>
      <c r="C48" s="43">
        <v>1716</v>
      </c>
      <c r="D48" s="43">
        <f t="shared" si="8"/>
        <v>3572</v>
      </c>
      <c r="E48" s="44">
        <f t="shared" si="12"/>
        <v>1.7146615079612713</v>
      </c>
      <c r="F48" s="44">
        <f t="shared" si="14"/>
        <v>53.936473039203925</v>
      </c>
      <c r="G48" s="11"/>
      <c r="H48" s="42">
        <v>93</v>
      </c>
      <c r="I48" s="43">
        <v>69</v>
      </c>
      <c r="J48" s="43">
        <v>183</v>
      </c>
      <c r="K48" s="43">
        <f t="shared" si="10"/>
        <v>252</v>
      </c>
      <c r="L48" s="45">
        <f t="shared" si="13"/>
        <v>0.12096716125594635</v>
      </c>
      <c r="M48" s="45">
        <f t="shared" si="15"/>
        <v>99.7230236029973</v>
      </c>
      <c r="O48" s="36">
        <v>44</v>
      </c>
      <c r="P48" s="37">
        <f t="shared" si="3"/>
        <v>-1764</v>
      </c>
      <c r="Q48" s="37">
        <f t="shared" si="0"/>
        <v>1678</v>
      </c>
      <c r="R48" s="38"/>
      <c r="S48" s="37">
        <f t="shared" si="4"/>
        <v>-1856</v>
      </c>
      <c r="T48" s="39">
        <f t="shared" si="5"/>
        <v>-0.8909327432183985</v>
      </c>
      <c r="U48" s="37">
        <f t="shared" si="6"/>
        <v>1716</v>
      </c>
      <c r="V48" s="39">
        <f t="shared" si="7"/>
        <v>0.8237287647428728</v>
      </c>
      <c r="W48" s="31"/>
    </row>
    <row r="49" spans="1:23" ht="12" customHeight="1">
      <c r="A49" s="42">
        <v>44</v>
      </c>
      <c r="B49" s="43">
        <v>1764</v>
      </c>
      <c r="C49" s="43">
        <v>1678</v>
      </c>
      <c r="D49" s="43">
        <f t="shared" si="8"/>
        <v>3442</v>
      </c>
      <c r="E49" s="44">
        <f t="shared" si="12"/>
        <v>1.6522578136625687</v>
      </c>
      <c r="F49" s="44">
        <f t="shared" si="14"/>
        <v>55.58873085286649</v>
      </c>
      <c r="G49" s="11"/>
      <c r="H49" s="42">
        <v>94</v>
      </c>
      <c r="I49" s="43">
        <v>47</v>
      </c>
      <c r="J49" s="43">
        <v>133</v>
      </c>
      <c r="K49" s="43">
        <f t="shared" si="10"/>
        <v>180</v>
      </c>
      <c r="L49" s="45">
        <f t="shared" si="13"/>
        <v>0.08640511518281882</v>
      </c>
      <c r="M49" s="45">
        <f t="shared" si="15"/>
        <v>99.80942871818011</v>
      </c>
      <c r="O49" s="36">
        <v>45</v>
      </c>
      <c r="P49" s="37">
        <f t="shared" si="3"/>
        <v>-1649</v>
      </c>
      <c r="Q49" s="37">
        <f t="shared" si="0"/>
        <v>1615</v>
      </c>
      <c r="R49" s="38"/>
      <c r="S49" s="37">
        <f t="shared" si="4"/>
        <v>-1764</v>
      </c>
      <c r="T49" s="39">
        <f t="shared" si="5"/>
        <v>-0.8467701287916245</v>
      </c>
      <c r="U49" s="37">
        <f t="shared" si="6"/>
        <v>1678</v>
      </c>
      <c r="V49" s="39">
        <f t="shared" si="7"/>
        <v>0.8054876848709444</v>
      </c>
      <c r="W49" s="31"/>
    </row>
    <row r="50" spans="1:23" ht="12" customHeight="1">
      <c r="A50" s="42">
        <v>45</v>
      </c>
      <c r="B50" s="43">
        <v>1649</v>
      </c>
      <c r="C50" s="43">
        <v>1615</v>
      </c>
      <c r="D50" s="43">
        <f t="shared" si="8"/>
        <v>3264</v>
      </c>
      <c r="E50" s="44">
        <f t="shared" si="12"/>
        <v>1.5668127553151145</v>
      </c>
      <c r="F50" s="44">
        <f t="shared" si="14"/>
        <v>57.1555436081816</v>
      </c>
      <c r="G50" s="11"/>
      <c r="H50" s="42">
        <v>95</v>
      </c>
      <c r="I50" s="43">
        <v>37</v>
      </c>
      <c r="J50" s="43">
        <v>104</v>
      </c>
      <c r="K50" s="43">
        <f t="shared" si="10"/>
        <v>141</v>
      </c>
      <c r="L50" s="45">
        <f t="shared" si="13"/>
        <v>0.06768400689320808</v>
      </c>
      <c r="M50" s="45">
        <f t="shared" si="15"/>
        <v>99.87711272507332</v>
      </c>
      <c r="O50" s="36">
        <v>46</v>
      </c>
      <c r="P50" s="37">
        <f t="shared" si="3"/>
        <v>-1612</v>
      </c>
      <c r="Q50" s="37">
        <f t="shared" si="0"/>
        <v>1519</v>
      </c>
      <c r="R50" s="38"/>
      <c r="S50" s="37">
        <f t="shared" si="4"/>
        <v>-1649</v>
      </c>
      <c r="T50" s="39">
        <f t="shared" si="5"/>
        <v>-0.7915668607581569</v>
      </c>
      <c r="U50" s="37">
        <f t="shared" si="6"/>
        <v>1615</v>
      </c>
      <c r="V50" s="39">
        <f t="shared" si="7"/>
        <v>0.7752458945569578</v>
      </c>
      <c r="W50" s="31"/>
    </row>
    <row r="51" spans="1:23" ht="12" customHeight="1">
      <c r="A51" s="42">
        <v>46</v>
      </c>
      <c r="B51" s="43">
        <v>1612</v>
      </c>
      <c r="C51" s="43">
        <v>1519</v>
      </c>
      <c r="D51" s="43">
        <f t="shared" si="8"/>
        <v>3131</v>
      </c>
      <c r="E51" s="44">
        <f t="shared" si="12"/>
        <v>1.5029689757633653</v>
      </c>
      <c r="F51" s="44">
        <f t="shared" si="14"/>
        <v>58.65851258394497</v>
      </c>
      <c r="G51" s="11"/>
      <c r="H51" s="42">
        <v>96</v>
      </c>
      <c r="I51" s="43">
        <v>20</v>
      </c>
      <c r="J51" s="43">
        <v>63</v>
      </c>
      <c r="K51" s="43">
        <f t="shared" si="10"/>
        <v>83</v>
      </c>
      <c r="L51" s="45">
        <f t="shared" si="13"/>
        <v>0.039842358667633124</v>
      </c>
      <c r="M51" s="45">
        <f t="shared" si="15"/>
        <v>99.91695508374094</v>
      </c>
      <c r="O51" s="36">
        <v>47</v>
      </c>
      <c r="P51" s="37">
        <f t="shared" si="3"/>
        <v>-1615</v>
      </c>
      <c r="Q51" s="37">
        <f t="shared" si="0"/>
        <v>1551</v>
      </c>
      <c r="R51" s="38"/>
      <c r="S51" s="37">
        <f t="shared" si="4"/>
        <v>-1612</v>
      </c>
      <c r="T51" s="39">
        <f t="shared" si="5"/>
        <v>-0.7738058093039107</v>
      </c>
      <c r="U51" s="37">
        <f t="shared" si="6"/>
        <v>1519</v>
      </c>
      <c r="V51" s="39">
        <f t="shared" si="7"/>
        <v>0.7291631664594544</v>
      </c>
      <c r="W51" s="31"/>
    </row>
    <row r="52" spans="1:23" ht="12" customHeight="1">
      <c r="A52" s="42">
        <v>47</v>
      </c>
      <c r="B52" s="43">
        <v>1615</v>
      </c>
      <c r="C52" s="43">
        <v>1551</v>
      </c>
      <c r="D52" s="43">
        <f t="shared" si="8"/>
        <v>3166</v>
      </c>
      <c r="E52" s="44">
        <f t="shared" si="12"/>
        <v>1.5197699703822467</v>
      </c>
      <c r="F52" s="44">
        <f t="shared" si="14"/>
        <v>60.17828255432722</v>
      </c>
      <c r="G52" s="11"/>
      <c r="H52" s="42">
        <v>97</v>
      </c>
      <c r="I52" s="43">
        <v>13</v>
      </c>
      <c r="J52" s="43">
        <v>48</v>
      </c>
      <c r="K52" s="43">
        <f t="shared" si="10"/>
        <v>61</v>
      </c>
      <c r="L52" s="45">
        <f t="shared" si="13"/>
        <v>0.029281733478621935</v>
      </c>
      <c r="M52" s="45">
        <f t="shared" si="15"/>
        <v>99.94623681721957</v>
      </c>
      <c r="O52" s="36">
        <v>48</v>
      </c>
      <c r="P52" s="37">
        <f t="shared" si="3"/>
        <v>-1584</v>
      </c>
      <c r="Q52" s="37">
        <f t="shared" si="0"/>
        <v>1578</v>
      </c>
      <c r="R52" s="38"/>
      <c r="S52" s="37">
        <f t="shared" si="4"/>
        <v>-1615</v>
      </c>
      <c r="T52" s="39">
        <f t="shared" si="5"/>
        <v>-0.7752458945569578</v>
      </c>
      <c r="U52" s="37">
        <f t="shared" si="6"/>
        <v>1551</v>
      </c>
      <c r="V52" s="39">
        <f t="shared" si="7"/>
        <v>0.7445240758252889</v>
      </c>
      <c r="W52" s="31"/>
    </row>
    <row r="53" spans="1:23" ht="12" customHeight="1">
      <c r="A53" s="42">
        <v>48</v>
      </c>
      <c r="B53" s="43">
        <v>1584</v>
      </c>
      <c r="C53" s="43">
        <v>1578</v>
      </c>
      <c r="D53" s="43">
        <f t="shared" si="8"/>
        <v>3162</v>
      </c>
      <c r="E53" s="44">
        <f t="shared" si="12"/>
        <v>1.5178498567115173</v>
      </c>
      <c r="F53" s="44">
        <f t="shared" si="14"/>
        <v>61.69613241103873</v>
      </c>
      <c r="G53" s="11"/>
      <c r="H53" s="42">
        <v>98</v>
      </c>
      <c r="I53" s="43">
        <v>8</v>
      </c>
      <c r="J53" s="43">
        <v>27</v>
      </c>
      <c r="K53" s="43">
        <f t="shared" si="10"/>
        <v>35</v>
      </c>
      <c r="L53" s="45">
        <f t="shared" si="13"/>
        <v>0.01680099461888144</v>
      </c>
      <c r="M53" s="45">
        <f t="shared" si="15"/>
        <v>99.96303781183845</v>
      </c>
      <c r="O53" s="36">
        <v>49</v>
      </c>
      <c r="P53" s="37">
        <f t="shared" si="3"/>
        <v>-1473</v>
      </c>
      <c r="Q53" s="37">
        <f t="shared" si="0"/>
        <v>1574</v>
      </c>
      <c r="R53" s="38"/>
      <c r="S53" s="37">
        <f t="shared" si="4"/>
        <v>-1584</v>
      </c>
      <c r="T53" s="39">
        <f t="shared" si="5"/>
        <v>-0.7603650136088056</v>
      </c>
      <c r="U53" s="37">
        <f t="shared" si="6"/>
        <v>1578</v>
      </c>
      <c r="V53" s="39">
        <f t="shared" si="7"/>
        <v>0.7574848431027117</v>
      </c>
      <c r="W53" s="31"/>
    </row>
    <row r="54" spans="1:23" ht="12" customHeight="1">
      <c r="A54" s="42">
        <v>49</v>
      </c>
      <c r="B54" s="43">
        <v>1473</v>
      </c>
      <c r="C54" s="43">
        <v>1574</v>
      </c>
      <c r="D54" s="43">
        <f t="shared" si="8"/>
        <v>3047</v>
      </c>
      <c r="E54" s="44">
        <f t="shared" si="12"/>
        <v>1.4626465886780498</v>
      </c>
      <c r="F54" s="44">
        <f t="shared" si="14"/>
        <v>63.15877899971678</v>
      </c>
      <c r="G54" s="11"/>
      <c r="H54" s="42">
        <v>99</v>
      </c>
      <c r="I54" s="43">
        <v>8</v>
      </c>
      <c r="J54" s="43">
        <v>20</v>
      </c>
      <c r="K54" s="43">
        <f t="shared" si="10"/>
        <v>28</v>
      </c>
      <c r="L54" s="45">
        <f t="shared" si="13"/>
        <v>0.01344079569510515</v>
      </c>
      <c r="M54" s="45">
        <f t="shared" si="15"/>
        <v>99.97647860753355</v>
      </c>
      <c r="O54" s="36">
        <v>50</v>
      </c>
      <c r="P54" s="37">
        <f aca="true" t="shared" si="16" ref="P54:P104">-I5</f>
        <v>-1460</v>
      </c>
      <c r="Q54" s="37">
        <f aca="true" t="shared" si="17" ref="Q54:Q104">J5</f>
        <v>1559</v>
      </c>
      <c r="R54" s="38"/>
      <c r="S54" s="37">
        <f t="shared" si="4"/>
        <v>-1473</v>
      </c>
      <c r="T54" s="39">
        <f t="shared" si="5"/>
        <v>-0.7070818592460674</v>
      </c>
      <c r="U54" s="37">
        <f t="shared" si="6"/>
        <v>1574</v>
      </c>
      <c r="V54" s="39">
        <f t="shared" si="7"/>
        <v>0.7555647294319824</v>
      </c>
      <c r="W54" s="31"/>
    </row>
    <row r="55" spans="1:23" ht="12" customHeight="1">
      <c r="A55" s="10"/>
      <c r="B55" s="11"/>
      <c r="C55" s="11"/>
      <c r="D55" s="11"/>
      <c r="E55" s="11"/>
      <c r="F55" s="11"/>
      <c r="G55" s="11"/>
      <c r="H55" s="12" t="s">
        <v>8</v>
      </c>
      <c r="I55" s="9">
        <v>10</v>
      </c>
      <c r="J55" s="9">
        <v>39</v>
      </c>
      <c r="K55" s="43">
        <f t="shared" si="10"/>
        <v>49</v>
      </c>
      <c r="L55" s="45">
        <f>K55*100/K$56</f>
        <v>0.02352139246643401</v>
      </c>
      <c r="M55" s="46">
        <f>M54+L55</f>
        <v>99.99999999999999</v>
      </c>
      <c r="O55" s="36">
        <v>51</v>
      </c>
      <c r="P55" s="37">
        <f t="shared" si="16"/>
        <v>-1488</v>
      </c>
      <c r="Q55" s="37">
        <f t="shared" si="17"/>
        <v>1628</v>
      </c>
      <c r="R55" s="38"/>
      <c r="S55" s="37">
        <f t="shared" si="4"/>
        <v>-1460</v>
      </c>
      <c r="T55" s="39">
        <f t="shared" si="5"/>
        <v>-0.7008414898161971</v>
      </c>
      <c r="U55" s="37">
        <f t="shared" si="6"/>
        <v>1559</v>
      </c>
      <c r="V55" s="39">
        <f t="shared" si="7"/>
        <v>0.7483643031667475</v>
      </c>
      <c r="W55" s="31"/>
    </row>
    <row r="56" spans="1:23" ht="12" customHeight="1" thickBot="1">
      <c r="A56" s="13"/>
      <c r="B56" s="14"/>
      <c r="C56" s="14"/>
      <c r="D56" s="14"/>
      <c r="E56" s="14"/>
      <c r="F56" s="14"/>
      <c r="G56" s="14"/>
      <c r="H56" s="15" t="s">
        <v>6</v>
      </c>
      <c r="I56" s="16">
        <f>SUM(B5:B54)+SUM(I5:I55)</f>
        <v>101402</v>
      </c>
      <c r="J56" s="16">
        <f>SUM(C5:C54)+SUM(J5:J55)</f>
        <v>106919</v>
      </c>
      <c r="K56" s="17">
        <f>I56+J56</f>
        <v>208321</v>
      </c>
      <c r="L56" s="18">
        <f>K56*100/K$56</f>
        <v>100</v>
      </c>
      <c r="M56" s="19"/>
      <c r="O56" s="36">
        <v>52</v>
      </c>
      <c r="P56" s="37">
        <f t="shared" si="16"/>
        <v>-1498</v>
      </c>
      <c r="Q56" s="37">
        <f t="shared" si="17"/>
        <v>1501</v>
      </c>
      <c r="R56" s="38"/>
      <c r="S56" s="37">
        <f t="shared" si="4"/>
        <v>-1488</v>
      </c>
      <c r="T56" s="39">
        <f t="shared" si="5"/>
        <v>-0.7142822855113022</v>
      </c>
      <c r="U56" s="37">
        <f t="shared" si="6"/>
        <v>1628</v>
      </c>
      <c r="V56" s="39">
        <f t="shared" si="7"/>
        <v>0.781486263986828</v>
      </c>
      <c r="W56" s="31"/>
    </row>
    <row r="57" spans="1:23" ht="12" customHeight="1">
      <c r="A57" s="41" t="s">
        <v>12</v>
      </c>
      <c r="K57" s="3"/>
      <c r="L57" s="20"/>
      <c r="O57" s="36">
        <v>53</v>
      </c>
      <c r="P57" s="37">
        <f t="shared" si="16"/>
        <v>-1398</v>
      </c>
      <c r="Q57" s="37">
        <f t="shared" si="17"/>
        <v>1448</v>
      </c>
      <c r="R57" s="38"/>
      <c r="S57" s="37">
        <f t="shared" si="4"/>
        <v>-1498</v>
      </c>
      <c r="T57" s="39">
        <f t="shared" si="5"/>
        <v>-0.7190825696881256</v>
      </c>
      <c r="U57" s="37">
        <f t="shared" si="6"/>
        <v>1501</v>
      </c>
      <c r="V57" s="39">
        <f t="shared" si="7"/>
        <v>0.7205226549411725</v>
      </c>
      <c r="W57" s="31"/>
    </row>
    <row r="58" spans="1:23" ht="12" customHeight="1">
      <c r="A58" s="30" t="s">
        <v>13</v>
      </c>
      <c r="H58" s="21"/>
      <c r="K58" s="3"/>
      <c r="L58" s="22"/>
      <c r="M58" s="22"/>
      <c r="O58" s="36">
        <v>54</v>
      </c>
      <c r="P58" s="37">
        <f t="shared" si="16"/>
        <v>-1312</v>
      </c>
      <c r="Q58" s="37">
        <f t="shared" si="17"/>
        <v>1383</v>
      </c>
      <c r="R58" s="38"/>
      <c r="S58" s="37">
        <f t="shared" si="4"/>
        <v>-1398</v>
      </c>
      <c r="T58" s="39">
        <f t="shared" si="5"/>
        <v>-0.6710797279198929</v>
      </c>
      <c r="U58" s="37">
        <f t="shared" si="6"/>
        <v>1448</v>
      </c>
      <c r="V58" s="39">
        <f t="shared" si="7"/>
        <v>0.6950811488040092</v>
      </c>
      <c r="W58" s="31"/>
    </row>
    <row r="59" spans="1:23" ht="12.75">
      <c r="A59" s="2"/>
      <c r="O59" s="36">
        <v>55</v>
      </c>
      <c r="P59" s="37">
        <f t="shared" si="16"/>
        <v>-1322</v>
      </c>
      <c r="Q59" s="37">
        <f t="shared" si="17"/>
        <v>1412</v>
      </c>
      <c r="R59" s="38"/>
      <c r="S59" s="37">
        <f t="shared" si="4"/>
        <v>-1312</v>
      </c>
      <c r="T59" s="39">
        <f t="shared" si="5"/>
        <v>-0.6297972839992128</v>
      </c>
      <c r="U59" s="37">
        <f t="shared" si="6"/>
        <v>1383</v>
      </c>
      <c r="V59" s="39">
        <f t="shared" si="7"/>
        <v>0.6638793016546579</v>
      </c>
      <c r="W59" s="31"/>
    </row>
    <row r="60" spans="1:23" ht="12.75">
      <c r="A60" s="23"/>
      <c r="B60" s="24"/>
      <c r="C60" s="24"/>
      <c r="D60" s="24"/>
      <c r="E60" s="24"/>
      <c r="F60" s="24"/>
      <c r="G60" s="9"/>
      <c r="H60" s="23"/>
      <c r="I60" s="24"/>
      <c r="J60" s="24"/>
      <c r="K60" s="24"/>
      <c r="L60" s="24"/>
      <c r="M60" s="24"/>
      <c r="O60" s="36">
        <v>56</v>
      </c>
      <c r="P60" s="37">
        <f t="shared" si="16"/>
        <v>-1297</v>
      </c>
      <c r="Q60" s="37">
        <f t="shared" si="17"/>
        <v>1400</v>
      </c>
      <c r="R60" s="38"/>
      <c r="S60" s="37">
        <f t="shared" si="4"/>
        <v>-1322</v>
      </c>
      <c r="T60" s="39">
        <f t="shared" si="5"/>
        <v>-0.6345975681760361</v>
      </c>
      <c r="U60" s="37">
        <f t="shared" si="6"/>
        <v>1412</v>
      </c>
      <c r="V60" s="39">
        <f t="shared" si="7"/>
        <v>0.6778001257674454</v>
      </c>
      <c r="W60" s="31"/>
    </row>
    <row r="61" spans="1:23" ht="12.75">
      <c r="A61" s="23"/>
      <c r="B61" s="24"/>
      <c r="C61" s="24"/>
      <c r="D61" s="24"/>
      <c r="E61" s="24"/>
      <c r="F61" s="24"/>
      <c r="G61" s="9"/>
      <c r="H61" s="23"/>
      <c r="I61" s="24"/>
      <c r="J61" s="24"/>
      <c r="K61" s="24"/>
      <c r="L61" s="24"/>
      <c r="M61" s="24"/>
      <c r="O61" s="36">
        <v>57</v>
      </c>
      <c r="P61" s="37">
        <f t="shared" si="16"/>
        <v>-1270</v>
      </c>
      <c r="Q61" s="37">
        <f t="shared" si="17"/>
        <v>1364</v>
      </c>
      <c r="R61" s="38"/>
      <c r="S61" s="37">
        <f t="shared" si="4"/>
        <v>-1297</v>
      </c>
      <c r="T61" s="39">
        <f t="shared" si="5"/>
        <v>-0.6225968577339779</v>
      </c>
      <c r="U61" s="37">
        <f t="shared" si="6"/>
        <v>1400</v>
      </c>
      <c r="V61" s="39">
        <f t="shared" si="7"/>
        <v>0.6720397847552575</v>
      </c>
      <c r="W61" s="31"/>
    </row>
    <row r="62" spans="1:23" ht="12.75">
      <c r="A62" s="23"/>
      <c r="B62" s="24"/>
      <c r="C62" s="24"/>
      <c r="D62" s="24"/>
      <c r="E62" s="24"/>
      <c r="F62" s="24"/>
      <c r="G62" s="24"/>
      <c r="H62" s="23"/>
      <c r="I62" s="24"/>
      <c r="J62" s="24"/>
      <c r="K62" s="24"/>
      <c r="L62" s="24"/>
      <c r="M62" s="24"/>
      <c r="O62" s="36">
        <v>58</v>
      </c>
      <c r="P62" s="37">
        <f t="shared" si="16"/>
        <v>-1255</v>
      </c>
      <c r="Q62" s="37">
        <f t="shared" si="17"/>
        <v>1340</v>
      </c>
      <c r="R62" s="38"/>
      <c r="S62" s="37">
        <f t="shared" si="4"/>
        <v>-1270</v>
      </c>
      <c r="T62" s="39">
        <f t="shared" si="5"/>
        <v>-0.609636090456555</v>
      </c>
      <c r="U62" s="37">
        <f t="shared" si="6"/>
        <v>1364</v>
      </c>
      <c r="V62" s="39">
        <f t="shared" si="7"/>
        <v>0.6547587617186937</v>
      </c>
      <c r="W62" s="31"/>
    </row>
    <row r="63" spans="1:23" ht="12.75">
      <c r="A63" s="23"/>
      <c r="B63" s="24"/>
      <c r="C63" s="24"/>
      <c r="D63" s="24"/>
      <c r="E63" s="24"/>
      <c r="F63" s="24"/>
      <c r="G63" s="24"/>
      <c r="H63" s="23"/>
      <c r="I63" s="24"/>
      <c r="J63" s="24"/>
      <c r="K63" s="24"/>
      <c r="L63" s="24"/>
      <c r="M63" s="24"/>
      <c r="O63" s="36">
        <v>59</v>
      </c>
      <c r="P63" s="37">
        <f t="shared" si="16"/>
        <v>-1118</v>
      </c>
      <c r="Q63" s="37">
        <f t="shared" si="17"/>
        <v>1158</v>
      </c>
      <c r="R63" s="38"/>
      <c r="S63" s="37">
        <f t="shared" si="4"/>
        <v>-1255</v>
      </c>
      <c r="T63" s="39">
        <f t="shared" si="5"/>
        <v>-0.6024356641913201</v>
      </c>
      <c r="U63" s="37">
        <f t="shared" si="6"/>
        <v>1340</v>
      </c>
      <c r="V63" s="39">
        <f t="shared" si="7"/>
        <v>0.6432380796943179</v>
      </c>
      <c r="W63" s="31"/>
    </row>
    <row r="64" spans="1:23" ht="12.75">
      <c r="A64" s="23"/>
      <c r="B64" s="24"/>
      <c r="C64" s="24"/>
      <c r="D64" s="24"/>
      <c r="E64" s="24"/>
      <c r="F64" s="24"/>
      <c r="G64" s="24"/>
      <c r="H64" s="23"/>
      <c r="I64" s="24"/>
      <c r="J64" s="24"/>
      <c r="K64" s="24"/>
      <c r="L64" s="24"/>
      <c r="M64" s="24"/>
      <c r="O64" s="36">
        <v>60</v>
      </c>
      <c r="P64" s="37">
        <f t="shared" si="16"/>
        <v>-1118</v>
      </c>
      <c r="Q64" s="37">
        <f t="shared" si="17"/>
        <v>1145</v>
      </c>
      <c r="R64" s="38"/>
      <c r="S64" s="37">
        <f t="shared" si="4"/>
        <v>-1118</v>
      </c>
      <c r="T64" s="39">
        <f t="shared" si="5"/>
        <v>-0.5366717709688413</v>
      </c>
      <c r="U64" s="37">
        <f t="shared" si="6"/>
        <v>1158</v>
      </c>
      <c r="V64" s="39">
        <f t="shared" si="7"/>
        <v>0.5558729076761344</v>
      </c>
      <c r="W64" s="31"/>
    </row>
    <row r="65" spans="1:23" ht="12.75">
      <c r="A65" s="23"/>
      <c r="B65" s="24"/>
      <c r="C65" s="24"/>
      <c r="D65" s="24"/>
      <c r="E65" s="24"/>
      <c r="F65" s="24"/>
      <c r="G65" s="24"/>
      <c r="H65" s="23"/>
      <c r="I65" s="24"/>
      <c r="J65" s="24"/>
      <c r="K65" s="24"/>
      <c r="L65" s="24"/>
      <c r="M65" s="24"/>
      <c r="O65" s="36">
        <v>61</v>
      </c>
      <c r="P65" s="37">
        <f t="shared" si="16"/>
        <v>-1018</v>
      </c>
      <c r="Q65" s="37">
        <f t="shared" si="17"/>
        <v>1205</v>
      </c>
      <c r="R65" s="38"/>
      <c r="S65" s="37">
        <f t="shared" si="4"/>
        <v>-1118</v>
      </c>
      <c r="T65" s="39">
        <f t="shared" si="5"/>
        <v>-0.5366717709688413</v>
      </c>
      <c r="U65" s="37">
        <f t="shared" si="6"/>
        <v>1145</v>
      </c>
      <c r="V65" s="39">
        <f t="shared" si="7"/>
        <v>0.5496325382462641</v>
      </c>
      <c r="W65" s="31"/>
    </row>
    <row r="66" spans="1:23" ht="12.75">
      <c r="A66" s="23"/>
      <c r="B66" s="24"/>
      <c r="C66" s="24"/>
      <c r="D66" s="24"/>
      <c r="E66" s="24"/>
      <c r="F66" s="24"/>
      <c r="G66" s="24"/>
      <c r="H66" s="23"/>
      <c r="I66" s="24"/>
      <c r="J66" s="24"/>
      <c r="K66" s="24"/>
      <c r="L66" s="24"/>
      <c r="M66" s="24"/>
      <c r="O66" s="36">
        <v>62</v>
      </c>
      <c r="P66" s="37">
        <f t="shared" si="16"/>
        <v>-1002</v>
      </c>
      <c r="Q66" s="37">
        <f t="shared" si="17"/>
        <v>1157</v>
      </c>
      <c r="R66" s="38"/>
      <c r="S66" s="37">
        <f t="shared" si="4"/>
        <v>-1018</v>
      </c>
      <c r="T66" s="39">
        <f t="shared" si="5"/>
        <v>-0.48866892920060867</v>
      </c>
      <c r="U66" s="37">
        <f t="shared" si="6"/>
        <v>1205</v>
      </c>
      <c r="V66" s="39">
        <f t="shared" si="7"/>
        <v>0.5784342433072038</v>
      </c>
      <c r="W66" s="31"/>
    </row>
    <row r="67" spans="1:23" ht="12.75">
      <c r="A67" s="23"/>
      <c r="B67" s="24"/>
      <c r="C67" s="24"/>
      <c r="D67" s="24"/>
      <c r="E67" s="24"/>
      <c r="F67" s="24"/>
      <c r="G67" s="24"/>
      <c r="H67" s="23"/>
      <c r="I67" s="24"/>
      <c r="J67" s="24"/>
      <c r="K67" s="24"/>
      <c r="L67" s="24"/>
      <c r="M67" s="24"/>
      <c r="O67" s="36">
        <v>63</v>
      </c>
      <c r="P67" s="37">
        <f t="shared" si="16"/>
        <v>-1015</v>
      </c>
      <c r="Q67" s="37">
        <f t="shared" si="17"/>
        <v>1115</v>
      </c>
      <c r="R67" s="38"/>
      <c r="S67" s="37">
        <f t="shared" si="4"/>
        <v>-1002</v>
      </c>
      <c r="T67" s="39">
        <f t="shared" si="5"/>
        <v>-0.48098847451769144</v>
      </c>
      <c r="U67" s="37">
        <f t="shared" si="6"/>
        <v>1157</v>
      </c>
      <c r="V67" s="39">
        <f t="shared" si="7"/>
        <v>0.5553928792584522</v>
      </c>
      <c r="W67" s="31"/>
    </row>
    <row r="68" spans="1:23" ht="12.75">
      <c r="A68" s="23"/>
      <c r="B68" s="24"/>
      <c r="C68" s="24"/>
      <c r="D68" s="24"/>
      <c r="E68" s="24"/>
      <c r="F68" s="24"/>
      <c r="G68" s="24"/>
      <c r="H68" s="23"/>
      <c r="I68" s="24"/>
      <c r="J68" s="24"/>
      <c r="K68" s="24"/>
      <c r="L68" s="24"/>
      <c r="M68" s="24"/>
      <c r="O68" s="36">
        <v>64</v>
      </c>
      <c r="P68" s="37">
        <f t="shared" si="16"/>
        <v>-920</v>
      </c>
      <c r="Q68" s="37">
        <f t="shared" si="17"/>
        <v>1156</v>
      </c>
      <c r="R68" s="38"/>
      <c r="S68" s="37">
        <f t="shared" si="4"/>
        <v>-1015</v>
      </c>
      <c r="T68" s="39">
        <f t="shared" si="5"/>
        <v>-0.4872288439475617</v>
      </c>
      <c r="U68" s="37">
        <f t="shared" si="6"/>
        <v>1115</v>
      </c>
      <c r="V68" s="39">
        <f t="shared" si="7"/>
        <v>0.5352316857157944</v>
      </c>
      <c r="W68" s="31"/>
    </row>
    <row r="69" spans="1:23" ht="12.75">
      <c r="A69" s="23"/>
      <c r="B69" s="24"/>
      <c r="C69" s="24"/>
      <c r="D69" s="24"/>
      <c r="E69" s="24"/>
      <c r="F69" s="24"/>
      <c r="G69" s="24"/>
      <c r="H69" s="23"/>
      <c r="I69" s="24"/>
      <c r="J69" s="24"/>
      <c r="K69" s="24"/>
      <c r="L69" s="24"/>
      <c r="M69" s="24"/>
      <c r="O69" s="36">
        <v>65</v>
      </c>
      <c r="P69" s="37">
        <f t="shared" si="16"/>
        <v>-886</v>
      </c>
      <c r="Q69" s="37">
        <f t="shared" si="17"/>
        <v>1045</v>
      </c>
      <c r="R69" s="38"/>
      <c r="S69" s="37">
        <f aca="true" t="shared" si="18" ref="S69:S104">P68</f>
        <v>-920</v>
      </c>
      <c r="T69" s="39">
        <f aca="true" t="shared" si="19" ref="T69:T100">(S69*100/$K$56)</f>
        <v>-0.44162614426774066</v>
      </c>
      <c r="U69" s="37">
        <f aca="true" t="shared" si="20" ref="U69:U104">Q68</f>
        <v>1156</v>
      </c>
      <c r="V69" s="39">
        <f aca="true" t="shared" si="21" ref="V69:V100">U69*100/$K$56</f>
        <v>0.5549128508407698</v>
      </c>
      <c r="W69" s="31"/>
    </row>
    <row r="70" spans="1:23" ht="12.75">
      <c r="A70" s="23"/>
      <c r="B70" s="24"/>
      <c r="C70" s="24"/>
      <c r="D70" s="24"/>
      <c r="E70" s="24"/>
      <c r="F70" s="24"/>
      <c r="G70" s="24"/>
      <c r="H70" s="23"/>
      <c r="I70" s="24"/>
      <c r="J70" s="24"/>
      <c r="K70" s="24"/>
      <c r="L70" s="24"/>
      <c r="M70" s="24"/>
      <c r="O70" s="36">
        <v>66</v>
      </c>
      <c r="P70" s="37">
        <f t="shared" si="16"/>
        <v>-956</v>
      </c>
      <c r="Q70" s="37">
        <f t="shared" si="17"/>
        <v>1162</v>
      </c>
      <c r="R70" s="38"/>
      <c r="S70" s="37">
        <f t="shared" si="18"/>
        <v>-886</v>
      </c>
      <c r="T70" s="39">
        <f t="shared" si="19"/>
        <v>-0.42530517806654156</v>
      </c>
      <c r="U70" s="37">
        <f t="shared" si="20"/>
        <v>1045</v>
      </c>
      <c r="V70" s="39">
        <f t="shared" si="21"/>
        <v>0.5016296964780315</v>
      </c>
      <c r="W70" s="31"/>
    </row>
    <row r="71" spans="1:23" ht="12.75">
      <c r="A71" s="23"/>
      <c r="B71" s="24"/>
      <c r="C71" s="24"/>
      <c r="D71" s="24"/>
      <c r="E71" s="24"/>
      <c r="F71" s="24"/>
      <c r="G71" s="24"/>
      <c r="H71" s="23"/>
      <c r="I71" s="24"/>
      <c r="J71" s="24"/>
      <c r="K71" s="24"/>
      <c r="L71" s="24"/>
      <c r="M71" s="24"/>
      <c r="O71" s="36">
        <v>67</v>
      </c>
      <c r="P71" s="37">
        <f t="shared" si="16"/>
        <v>-1053</v>
      </c>
      <c r="Q71" s="37">
        <f t="shared" si="17"/>
        <v>1225</v>
      </c>
      <c r="R71" s="38"/>
      <c r="S71" s="37">
        <f t="shared" si="18"/>
        <v>-956</v>
      </c>
      <c r="T71" s="39">
        <f t="shared" si="19"/>
        <v>-0.4589071673043044</v>
      </c>
      <c r="U71" s="37">
        <f t="shared" si="20"/>
        <v>1162</v>
      </c>
      <c r="V71" s="39">
        <f t="shared" si="21"/>
        <v>0.5577930213468637</v>
      </c>
      <c r="W71" s="31"/>
    </row>
    <row r="72" spans="1:23" ht="12.75">
      <c r="A72" s="23"/>
      <c r="B72" s="24"/>
      <c r="C72" s="24"/>
      <c r="D72" s="24"/>
      <c r="E72" s="24"/>
      <c r="F72" s="24"/>
      <c r="G72" s="24"/>
      <c r="H72" s="23"/>
      <c r="I72" s="24"/>
      <c r="J72" s="24"/>
      <c r="K72" s="24"/>
      <c r="L72" s="24"/>
      <c r="M72" s="24"/>
      <c r="O72" s="36">
        <v>68</v>
      </c>
      <c r="P72" s="37">
        <f t="shared" si="16"/>
        <v>-917</v>
      </c>
      <c r="Q72" s="37">
        <f t="shared" si="17"/>
        <v>1139</v>
      </c>
      <c r="R72" s="38"/>
      <c r="S72" s="37">
        <f t="shared" si="18"/>
        <v>-1053</v>
      </c>
      <c r="T72" s="39">
        <f t="shared" si="19"/>
        <v>-0.5054699238194901</v>
      </c>
      <c r="U72" s="37">
        <f t="shared" si="20"/>
        <v>1225</v>
      </c>
      <c r="V72" s="39">
        <f t="shared" si="21"/>
        <v>0.5880348116608504</v>
      </c>
      <c r="W72" s="31"/>
    </row>
    <row r="73" spans="1:23" ht="12.75">
      <c r="A73" s="23"/>
      <c r="B73" s="24"/>
      <c r="C73" s="24"/>
      <c r="D73" s="24"/>
      <c r="E73" s="24"/>
      <c r="F73" s="24"/>
      <c r="G73" s="24"/>
      <c r="H73" s="23"/>
      <c r="I73" s="24"/>
      <c r="J73" s="24"/>
      <c r="K73" s="24"/>
      <c r="L73" s="24"/>
      <c r="M73" s="24"/>
      <c r="O73" s="36">
        <v>69</v>
      </c>
      <c r="P73" s="37">
        <f t="shared" si="16"/>
        <v>-889</v>
      </c>
      <c r="Q73" s="37">
        <f t="shared" si="17"/>
        <v>991</v>
      </c>
      <c r="R73" s="38"/>
      <c r="S73" s="37">
        <f t="shared" si="18"/>
        <v>-917</v>
      </c>
      <c r="T73" s="39">
        <f t="shared" si="19"/>
        <v>-0.44018605901469365</v>
      </c>
      <c r="U73" s="37">
        <f t="shared" si="20"/>
        <v>1139</v>
      </c>
      <c r="V73" s="39">
        <f t="shared" si="21"/>
        <v>0.5467523677401702</v>
      </c>
      <c r="W73" s="31"/>
    </row>
    <row r="74" spans="1:23" ht="12.75">
      <c r="A74" s="23"/>
      <c r="B74" s="24"/>
      <c r="C74" s="24"/>
      <c r="D74" s="24"/>
      <c r="E74" s="24"/>
      <c r="F74" s="24"/>
      <c r="G74" s="24"/>
      <c r="H74" s="23"/>
      <c r="I74" s="24"/>
      <c r="J74" s="24"/>
      <c r="K74" s="24"/>
      <c r="L74" s="24"/>
      <c r="M74" s="24"/>
      <c r="O74" s="36">
        <v>70</v>
      </c>
      <c r="P74" s="37">
        <f t="shared" si="16"/>
        <v>-946</v>
      </c>
      <c r="Q74" s="37">
        <f t="shared" si="17"/>
        <v>1133</v>
      </c>
      <c r="R74" s="38"/>
      <c r="S74" s="37">
        <f t="shared" si="18"/>
        <v>-889</v>
      </c>
      <c r="T74" s="39">
        <f t="shared" si="19"/>
        <v>-0.4267452633195885</v>
      </c>
      <c r="U74" s="37">
        <f t="shared" si="20"/>
        <v>991</v>
      </c>
      <c r="V74" s="39">
        <f t="shared" si="21"/>
        <v>0.4757081619231859</v>
      </c>
      <c r="W74" s="31"/>
    </row>
    <row r="75" spans="1:23" ht="12.75">
      <c r="A75" s="23"/>
      <c r="B75" s="24"/>
      <c r="C75" s="24"/>
      <c r="D75" s="24"/>
      <c r="E75" s="24"/>
      <c r="F75" s="24"/>
      <c r="G75" s="24"/>
      <c r="H75" s="23"/>
      <c r="I75" s="24"/>
      <c r="J75" s="24"/>
      <c r="K75" s="24"/>
      <c r="L75" s="24"/>
      <c r="M75" s="24"/>
      <c r="O75" s="36">
        <v>71</v>
      </c>
      <c r="P75" s="37">
        <f t="shared" si="16"/>
        <v>-829</v>
      </c>
      <c r="Q75" s="37">
        <f t="shared" si="17"/>
        <v>1029</v>
      </c>
      <c r="R75" s="38"/>
      <c r="S75" s="37">
        <f t="shared" si="18"/>
        <v>-946</v>
      </c>
      <c r="T75" s="39">
        <f t="shared" si="19"/>
        <v>-0.45410688312748115</v>
      </c>
      <c r="U75" s="37">
        <f t="shared" si="20"/>
        <v>1133</v>
      </c>
      <c r="V75" s="39">
        <f t="shared" si="21"/>
        <v>0.5438721972340762</v>
      </c>
      <c r="W75" s="31"/>
    </row>
    <row r="76" spans="1:23" ht="12.75">
      <c r="A76" s="23"/>
      <c r="B76" s="24"/>
      <c r="C76" s="24"/>
      <c r="D76" s="24"/>
      <c r="E76" s="24"/>
      <c r="F76" s="24"/>
      <c r="G76" s="24"/>
      <c r="H76" s="23"/>
      <c r="I76" s="24"/>
      <c r="J76" s="24"/>
      <c r="K76" s="24"/>
      <c r="L76" s="24"/>
      <c r="M76" s="24"/>
      <c r="O76" s="36">
        <v>72</v>
      </c>
      <c r="P76" s="37">
        <f t="shared" si="16"/>
        <v>-829</v>
      </c>
      <c r="Q76" s="37">
        <f t="shared" si="17"/>
        <v>1005</v>
      </c>
      <c r="R76" s="38"/>
      <c r="S76" s="37">
        <f t="shared" si="18"/>
        <v>-829</v>
      </c>
      <c r="T76" s="39">
        <f t="shared" si="19"/>
        <v>-0.3979435582586489</v>
      </c>
      <c r="U76" s="37">
        <f t="shared" si="20"/>
        <v>1029</v>
      </c>
      <c r="V76" s="39">
        <f t="shared" si="21"/>
        <v>0.4939492417951143</v>
      </c>
      <c r="W76" s="31"/>
    </row>
    <row r="77" spans="1:23" ht="12.75">
      <c r="A77" s="23"/>
      <c r="B77" s="24"/>
      <c r="C77" s="24"/>
      <c r="D77" s="24"/>
      <c r="E77" s="24"/>
      <c r="F77" s="24"/>
      <c r="G77" s="24"/>
      <c r="H77" s="23"/>
      <c r="I77" s="24"/>
      <c r="J77" s="24"/>
      <c r="K77" s="24"/>
      <c r="L77" s="24"/>
      <c r="M77" s="24"/>
      <c r="O77" s="36">
        <v>73</v>
      </c>
      <c r="P77" s="37">
        <f t="shared" si="16"/>
        <v>-688</v>
      </c>
      <c r="Q77" s="37">
        <f t="shared" si="17"/>
        <v>804</v>
      </c>
      <c r="R77" s="38"/>
      <c r="S77" s="37">
        <f t="shared" si="18"/>
        <v>-829</v>
      </c>
      <c r="T77" s="39">
        <f t="shared" si="19"/>
        <v>-0.3979435582586489</v>
      </c>
      <c r="U77" s="37">
        <f t="shared" si="20"/>
        <v>1005</v>
      </c>
      <c r="V77" s="39">
        <f t="shared" si="21"/>
        <v>0.48242855977073845</v>
      </c>
      <c r="W77" s="31"/>
    </row>
    <row r="78" spans="1:23" ht="12.75">
      <c r="A78" s="23"/>
      <c r="B78" s="24"/>
      <c r="C78" s="24"/>
      <c r="D78" s="24"/>
      <c r="E78" s="24"/>
      <c r="F78" s="24"/>
      <c r="G78" s="24"/>
      <c r="H78" s="23"/>
      <c r="I78" s="24"/>
      <c r="J78" s="24"/>
      <c r="K78" s="24"/>
      <c r="L78" s="24"/>
      <c r="M78" s="24"/>
      <c r="O78" s="36">
        <v>74</v>
      </c>
      <c r="P78" s="37">
        <f t="shared" si="16"/>
        <v>-602</v>
      </c>
      <c r="Q78" s="37">
        <f t="shared" si="17"/>
        <v>788</v>
      </c>
      <c r="R78" s="38"/>
      <c r="S78" s="37">
        <f t="shared" si="18"/>
        <v>-688</v>
      </c>
      <c r="T78" s="39">
        <f t="shared" si="19"/>
        <v>-0.33025955136544083</v>
      </c>
      <c r="U78" s="37">
        <f t="shared" si="20"/>
        <v>804</v>
      </c>
      <c r="V78" s="39">
        <f t="shared" si="21"/>
        <v>0.3859428478165907</v>
      </c>
      <c r="W78" s="31"/>
    </row>
    <row r="79" spans="1:23" ht="12.75">
      <c r="A79" s="23"/>
      <c r="B79" s="24"/>
      <c r="C79" s="24"/>
      <c r="D79" s="24"/>
      <c r="E79" s="24"/>
      <c r="F79" s="24"/>
      <c r="G79" s="24"/>
      <c r="H79" s="23"/>
      <c r="I79" s="24"/>
      <c r="J79" s="24"/>
      <c r="K79" s="24"/>
      <c r="L79" s="24"/>
      <c r="M79" s="24"/>
      <c r="O79" s="36">
        <v>75</v>
      </c>
      <c r="P79" s="37">
        <f t="shared" si="16"/>
        <v>-727</v>
      </c>
      <c r="Q79" s="37">
        <f t="shared" si="17"/>
        <v>949</v>
      </c>
      <c r="R79" s="38"/>
      <c r="S79" s="37">
        <f t="shared" si="18"/>
        <v>-602</v>
      </c>
      <c r="T79" s="39">
        <f t="shared" si="19"/>
        <v>-0.28897710744476074</v>
      </c>
      <c r="U79" s="37">
        <f t="shared" si="20"/>
        <v>788</v>
      </c>
      <c r="V79" s="39">
        <f t="shared" si="21"/>
        <v>0.3782623931336735</v>
      </c>
      <c r="W79" s="31"/>
    </row>
    <row r="80" spans="1:23" ht="12.75">
      <c r="A80" s="23"/>
      <c r="B80" s="24"/>
      <c r="C80" s="24"/>
      <c r="D80" s="24"/>
      <c r="E80" s="24"/>
      <c r="F80" s="24"/>
      <c r="G80" s="24"/>
      <c r="H80" s="23"/>
      <c r="I80" s="24"/>
      <c r="J80" s="24"/>
      <c r="K80" s="24"/>
      <c r="L80" s="24"/>
      <c r="M80" s="24"/>
      <c r="O80" s="36">
        <v>76</v>
      </c>
      <c r="P80" s="37">
        <f t="shared" si="16"/>
        <v>-458</v>
      </c>
      <c r="Q80" s="37">
        <f t="shared" si="17"/>
        <v>547</v>
      </c>
      <c r="R80" s="38"/>
      <c r="S80" s="37">
        <f t="shared" si="18"/>
        <v>-727</v>
      </c>
      <c r="T80" s="39">
        <f t="shared" si="19"/>
        <v>-0.3489806596550516</v>
      </c>
      <c r="U80" s="37">
        <f t="shared" si="20"/>
        <v>949</v>
      </c>
      <c r="V80" s="39">
        <f t="shared" si="21"/>
        <v>0.4555469683805281</v>
      </c>
      <c r="W80" s="31"/>
    </row>
    <row r="81" spans="1:23" ht="12.75">
      <c r="A81" s="23"/>
      <c r="B81" s="24"/>
      <c r="C81" s="24"/>
      <c r="D81" s="24"/>
      <c r="E81" s="24"/>
      <c r="F81" s="24"/>
      <c r="G81" s="24"/>
      <c r="H81" s="23"/>
      <c r="I81" s="24"/>
      <c r="J81" s="24"/>
      <c r="K81" s="24"/>
      <c r="L81" s="24"/>
      <c r="M81" s="24"/>
      <c r="O81" s="36">
        <v>77</v>
      </c>
      <c r="P81" s="37">
        <f t="shared" si="16"/>
        <v>-547</v>
      </c>
      <c r="Q81" s="37">
        <f t="shared" si="17"/>
        <v>718</v>
      </c>
      <c r="R81" s="38"/>
      <c r="S81" s="37">
        <f t="shared" si="18"/>
        <v>-458</v>
      </c>
      <c r="T81" s="39">
        <f t="shared" si="19"/>
        <v>-0.21985301529850568</v>
      </c>
      <c r="U81" s="37">
        <f t="shared" si="20"/>
        <v>547</v>
      </c>
      <c r="V81" s="39">
        <f t="shared" si="21"/>
        <v>0.26257554447223275</v>
      </c>
      <c r="W81" s="31"/>
    </row>
    <row r="82" spans="1:23" ht="12.75">
      <c r="A82" s="23"/>
      <c r="B82" s="24"/>
      <c r="C82" s="24"/>
      <c r="D82" s="24"/>
      <c r="E82" s="24"/>
      <c r="F82" s="24"/>
      <c r="G82" s="24"/>
      <c r="H82" s="23"/>
      <c r="I82" s="24"/>
      <c r="J82" s="24"/>
      <c r="K82" s="24"/>
      <c r="L82" s="24"/>
      <c r="M82" s="24"/>
      <c r="O82" s="36">
        <v>78</v>
      </c>
      <c r="P82" s="37">
        <f t="shared" si="16"/>
        <v>-644</v>
      </c>
      <c r="Q82" s="37">
        <f t="shared" si="17"/>
        <v>842</v>
      </c>
      <c r="R82" s="38"/>
      <c r="S82" s="37">
        <f t="shared" si="18"/>
        <v>-547</v>
      </c>
      <c r="T82" s="39">
        <f t="shared" si="19"/>
        <v>-0.26257554447223275</v>
      </c>
      <c r="U82" s="37">
        <f t="shared" si="20"/>
        <v>718</v>
      </c>
      <c r="V82" s="39">
        <f t="shared" si="21"/>
        <v>0.3446604038959106</v>
      </c>
      <c r="W82" s="31"/>
    </row>
    <row r="83" spans="1:23" ht="12.75">
      <c r="A83" s="23"/>
      <c r="B83" s="24"/>
      <c r="C83" s="24"/>
      <c r="D83" s="24"/>
      <c r="E83" s="24"/>
      <c r="F83" s="24"/>
      <c r="G83" s="24"/>
      <c r="H83" s="23"/>
      <c r="I83" s="24"/>
      <c r="J83" s="24"/>
      <c r="K83" s="24"/>
      <c r="L83" s="24"/>
      <c r="M83" s="24"/>
      <c r="O83" s="36">
        <v>79</v>
      </c>
      <c r="P83" s="37">
        <f t="shared" si="16"/>
        <v>-587</v>
      </c>
      <c r="Q83" s="37">
        <f t="shared" si="17"/>
        <v>861</v>
      </c>
      <c r="R83" s="38"/>
      <c r="S83" s="37">
        <f t="shared" si="18"/>
        <v>-644</v>
      </c>
      <c r="T83" s="39">
        <f t="shared" si="19"/>
        <v>-0.30913830098741846</v>
      </c>
      <c r="U83" s="37">
        <f t="shared" si="20"/>
        <v>842</v>
      </c>
      <c r="V83" s="39">
        <f t="shared" si="21"/>
        <v>0.4041839276885192</v>
      </c>
      <c r="W83" s="31"/>
    </row>
    <row r="84" spans="1:23" ht="12.75">
      <c r="A84" s="23"/>
      <c r="B84" s="24"/>
      <c r="C84" s="24"/>
      <c r="D84" s="24"/>
      <c r="E84" s="24"/>
      <c r="F84" s="24"/>
      <c r="G84" s="24"/>
      <c r="H84" s="23"/>
      <c r="I84" s="24"/>
      <c r="J84" s="24"/>
      <c r="K84" s="24"/>
      <c r="L84" s="24"/>
      <c r="M84" s="24"/>
      <c r="O84" s="36">
        <v>80</v>
      </c>
      <c r="P84" s="37">
        <f t="shared" si="16"/>
        <v>-518</v>
      </c>
      <c r="Q84" s="37">
        <f t="shared" si="17"/>
        <v>878</v>
      </c>
      <c r="R84" s="38"/>
      <c r="S84" s="37">
        <f t="shared" si="18"/>
        <v>-587</v>
      </c>
      <c r="T84" s="39">
        <f t="shared" si="19"/>
        <v>-0.2817766811795258</v>
      </c>
      <c r="U84" s="37">
        <f t="shared" si="20"/>
        <v>861</v>
      </c>
      <c r="V84" s="39">
        <f t="shared" si="21"/>
        <v>0.41330446762448336</v>
      </c>
      <c r="W84" s="31"/>
    </row>
    <row r="85" spans="1:23" ht="12.75">
      <c r="A85" s="23"/>
      <c r="B85" s="24"/>
      <c r="C85" s="24"/>
      <c r="D85" s="24"/>
      <c r="E85" s="24"/>
      <c r="F85" s="24"/>
      <c r="G85" s="24"/>
      <c r="H85" s="23"/>
      <c r="I85" s="24"/>
      <c r="J85" s="24"/>
      <c r="K85" s="24"/>
      <c r="L85" s="24"/>
      <c r="M85" s="24"/>
      <c r="O85" s="36">
        <v>81</v>
      </c>
      <c r="P85" s="37">
        <f t="shared" si="16"/>
        <v>-585</v>
      </c>
      <c r="Q85" s="37">
        <f t="shared" si="17"/>
        <v>828</v>
      </c>
      <c r="R85" s="38"/>
      <c r="S85" s="37">
        <f t="shared" si="18"/>
        <v>-518</v>
      </c>
      <c r="T85" s="39">
        <f t="shared" si="19"/>
        <v>-0.24865472035944527</v>
      </c>
      <c r="U85" s="37">
        <f t="shared" si="20"/>
        <v>878</v>
      </c>
      <c r="V85" s="39">
        <f t="shared" si="21"/>
        <v>0.42146495072508294</v>
      </c>
      <c r="W85" s="31"/>
    </row>
    <row r="86" spans="1:23" ht="12.75">
      <c r="A86" s="23"/>
      <c r="B86" s="24"/>
      <c r="C86" s="24"/>
      <c r="D86" s="24"/>
      <c r="E86" s="24"/>
      <c r="F86" s="24"/>
      <c r="G86" s="24"/>
      <c r="H86" s="23"/>
      <c r="I86" s="24"/>
      <c r="J86" s="24"/>
      <c r="K86" s="24"/>
      <c r="L86" s="24"/>
      <c r="M86" s="24"/>
      <c r="O86" s="36">
        <v>82</v>
      </c>
      <c r="P86" s="37">
        <f t="shared" si="16"/>
        <v>-523</v>
      </c>
      <c r="Q86" s="37">
        <f t="shared" si="17"/>
        <v>830</v>
      </c>
      <c r="R86" s="38"/>
      <c r="S86" s="37">
        <f t="shared" si="18"/>
        <v>-585</v>
      </c>
      <c r="T86" s="39">
        <f t="shared" si="19"/>
        <v>-0.28081662434416116</v>
      </c>
      <c r="U86" s="37">
        <f t="shared" si="20"/>
        <v>828</v>
      </c>
      <c r="V86" s="39">
        <f t="shared" si="21"/>
        <v>0.3974635298409666</v>
      </c>
      <c r="W86" s="31"/>
    </row>
    <row r="87" spans="1:23" ht="12.75">
      <c r="A87" s="23"/>
      <c r="B87" s="24"/>
      <c r="C87" s="24"/>
      <c r="D87" s="24"/>
      <c r="E87" s="24"/>
      <c r="F87" s="24"/>
      <c r="G87" s="24"/>
      <c r="H87" s="23"/>
      <c r="I87" s="24"/>
      <c r="J87" s="24"/>
      <c r="K87" s="24"/>
      <c r="L87" s="24"/>
      <c r="M87" s="24"/>
      <c r="O87" s="36">
        <v>83</v>
      </c>
      <c r="P87" s="37">
        <f t="shared" si="16"/>
        <v>-479</v>
      </c>
      <c r="Q87" s="37">
        <f t="shared" si="17"/>
        <v>781</v>
      </c>
      <c r="R87" s="38"/>
      <c r="S87" s="37">
        <f t="shared" si="18"/>
        <v>-523</v>
      </c>
      <c r="T87" s="39">
        <f t="shared" si="19"/>
        <v>-0.2510548624478569</v>
      </c>
      <c r="U87" s="37">
        <f t="shared" si="20"/>
        <v>830</v>
      </c>
      <c r="V87" s="39">
        <f t="shared" si="21"/>
        <v>0.39842358667633127</v>
      </c>
      <c r="W87" s="31"/>
    </row>
    <row r="88" spans="1:23" ht="12.75">
      <c r="A88" s="23"/>
      <c r="B88" s="24"/>
      <c r="C88" s="24"/>
      <c r="D88" s="24"/>
      <c r="E88" s="24"/>
      <c r="F88" s="24"/>
      <c r="G88" s="24"/>
      <c r="H88" s="23"/>
      <c r="I88" s="24"/>
      <c r="J88" s="24"/>
      <c r="K88" s="24"/>
      <c r="L88" s="24"/>
      <c r="M88" s="24"/>
      <c r="O88" s="36">
        <v>84</v>
      </c>
      <c r="P88" s="37">
        <f t="shared" si="16"/>
        <v>-414</v>
      </c>
      <c r="Q88" s="37">
        <f t="shared" si="17"/>
        <v>686</v>
      </c>
      <c r="R88" s="38"/>
      <c r="S88" s="37">
        <f t="shared" si="18"/>
        <v>-479</v>
      </c>
      <c r="T88" s="39">
        <f t="shared" si="19"/>
        <v>-0.22993361206983454</v>
      </c>
      <c r="U88" s="37">
        <f t="shared" si="20"/>
        <v>781</v>
      </c>
      <c r="V88" s="39">
        <f t="shared" si="21"/>
        <v>0.37490219420989723</v>
      </c>
      <c r="W88" s="31"/>
    </row>
    <row r="89" spans="1:23" ht="12.75">
      <c r="A89" s="23"/>
      <c r="B89" s="24"/>
      <c r="C89" s="24"/>
      <c r="D89" s="24"/>
      <c r="E89" s="24"/>
      <c r="F89" s="24"/>
      <c r="G89" s="24"/>
      <c r="H89" s="23"/>
      <c r="I89" s="24"/>
      <c r="J89" s="24"/>
      <c r="K89" s="24"/>
      <c r="L89" s="24"/>
      <c r="M89" s="24"/>
      <c r="O89" s="36">
        <v>85</v>
      </c>
      <c r="P89" s="37">
        <f t="shared" si="16"/>
        <v>-338</v>
      </c>
      <c r="Q89" s="37">
        <f t="shared" si="17"/>
        <v>625</v>
      </c>
      <c r="R89" s="38"/>
      <c r="S89" s="37">
        <f t="shared" si="18"/>
        <v>-414</v>
      </c>
      <c r="T89" s="39">
        <f t="shared" si="19"/>
        <v>-0.1987317649204833</v>
      </c>
      <c r="U89" s="37">
        <f t="shared" si="20"/>
        <v>686</v>
      </c>
      <c r="V89" s="39">
        <f t="shared" si="21"/>
        <v>0.3292994945300762</v>
      </c>
      <c r="W89" s="31"/>
    </row>
    <row r="90" spans="1:23" ht="12.75">
      <c r="A90" s="23"/>
      <c r="B90" s="24"/>
      <c r="C90" s="24"/>
      <c r="D90" s="24"/>
      <c r="E90" s="24"/>
      <c r="F90" s="24"/>
      <c r="G90" s="24"/>
      <c r="H90" s="23"/>
      <c r="I90" s="24"/>
      <c r="J90" s="24"/>
      <c r="K90" s="24"/>
      <c r="L90" s="24"/>
      <c r="M90" s="24"/>
      <c r="O90" s="36">
        <v>86</v>
      </c>
      <c r="P90" s="37">
        <f t="shared" si="16"/>
        <v>-328</v>
      </c>
      <c r="Q90" s="37">
        <f t="shared" si="17"/>
        <v>602</v>
      </c>
      <c r="R90" s="38"/>
      <c r="S90" s="37">
        <f t="shared" si="18"/>
        <v>-338</v>
      </c>
      <c r="T90" s="39">
        <f t="shared" si="19"/>
        <v>-0.16224960517662645</v>
      </c>
      <c r="U90" s="37">
        <f t="shared" si="20"/>
        <v>625</v>
      </c>
      <c r="V90" s="39">
        <f t="shared" si="21"/>
        <v>0.3000177610514542</v>
      </c>
      <c r="W90" s="31"/>
    </row>
    <row r="91" spans="1:23" ht="12.75">
      <c r="A91" s="23"/>
      <c r="B91" s="24"/>
      <c r="C91" s="24"/>
      <c r="D91" s="24"/>
      <c r="E91" s="24"/>
      <c r="F91" s="24"/>
      <c r="G91" s="24"/>
      <c r="H91" s="23"/>
      <c r="I91" s="24"/>
      <c r="J91" s="24"/>
      <c r="K91" s="24"/>
      <c r="L91" s="24"/>
      <c r="M91" s="24"/>
      <c r="O91" s="36">
        <v>87</v>
      </c>
      <c r="P91" s="37">
        <f t="shared" si="16"/>
        <v>-266</v>
      </c>
      <c r="Q91" s="37">
        <f t="shared" si="17"/>
        <v>525</v>
      </c>
      <c r="R91" s="38"/>
      <c r="S91" s="37">
        <f t="shared" si="18"/>
        <v>-328</v>
      </c>
      <c r="T91" s="39">
        <f t="shared" si="19"/>
        <v>-0.1574493209998032</v>
      </c>
      <c r="U91" s="37">
        <f t="shared" si="20"/>
        <v>602</v>
      </c>
      <c r="V91" s="39">
        <f t="shared" si="21"/>
        <v>0.28897710744476074</v>
      </c>
      <c r="W91" s="31"/>
    </row>
    <row r="92" spans="1:23" ht="12.75">
      <c r="A92" s="23"/>
      <c r="B92" s="24"/>
      <c r="C92" s="24"/>
      <c r="D92" s="24"/>
      <c r="E92" s="24"/>
      <c r="F92" s="24"/>
      <c r="G92" s="24"/>
      <c r="H92" s="23"/>
      <c r="I92" s="24"/>
      <c r="J92" s="24"/>
      <c r="K92" s="24"/>
      <c r="L92" s="24"/>
      <c r="M92" s="24"/>
      <c r="O92" s="36">
        <v>88</v>
      </c>
      <c r="P92" s="37">
        <f t="shared" si="16"/>
        <v>-226</v>
      </c>
      <c r="Q92" s="37">
        <f t="shared" si="17"/>
        <v>457</v>
      </c>
      <c r="R92" s="38"/>
      <c r="S92" s="37">
        <f t="shared" si="18"/>
        <v>-266</v>
      </c>
      <c r="T92" s="39">
        <f t="shared" si="19"/>
        <v>-0.12768755910349894</v>
      </c>
      <c r="U92" s="37">
        <f t="shared" si="20"/>
        <v>525</v>
      </c>
      <c r="V92" s="39">
        <f t="shared" si="21"/>
        <v>0.25201491928322156</v>
      </c>
      <c r="W92" s="31"/>
    </row>
    <row r="93" spans="1:23" ht="12.75">
      <c r="A93" s="23"/>
      <c r="B93" s="24"/>
      <c r="C93" s="24"/>
      <c r="D93" s="24"/>
      <c r="E93" s="24"/>
      <c r="F93" s="24"/>
      <c r="G93" s="24"/>
      <c r="H93" s="23"/>
      <c r="I93" s="24"/>
      <c r="J93" s="24"/>
      <c r="K93" s="24"/>
      <c r="L93" s="24"/>
      <c r="M93" s="24"/>
      <c r="O93" s="36">
        <v>89</v>
      </c>
      <c r="P93" s="37">
        <f t="shared" si="16"/>
        <v>-203</v>
      </c>
      <c r="Q93" s="37">
        <f t="shared" si="17"/>
        <v>379</v>
      </c>
      <c r="R93" s="38"/>
      <c r="S93" s="37">
        <f t="shared" si="18"/>
        <v>-226</v>
      </c>
      <c r="T93" s="39">
        <f t="shared" si="19"/>
        <v>-0.10848642239620586</v>
      </c>
      <c r="U93" s="37">
        <f t="shared" si="20"/>
        <v>457</v>
      </c>
      <c r="V93" s="39">
        <f t="shared" si="21"/>
        <v>0.21937298688082335</v>
      </c>
      <c r="W93" s="31"/>
    </row>
    <row r="94" spans="1:23" ht="12.75">
      <c r="A94" s="23"/>
      <c r="B94" s="24"/>
      <c r="C94" s="24"/>
      <c r="D94" s="24"/>
      <c r="E94" s="24"/>
      <c r="F94" s="24"/>
      <c r="G94" s="24"/>
      <c r="H94" s="23"/>
      <c r="I94" s="24"/>
      <c r="J94" s="24"/>
      <c r="K94" s="24"/>
      <c r="L94" s="24"/>
      <c r="M94" s="24"/>
      <c r="O94" s="36">
        <v>90</v>
      </c>
      <c r="P94" s="37">
        <f t="shared" si="16"/>
        <v>-144</v>
      </c>
      <c r="Q94" s="37">
        <f t="shared" si="17"/>
        <v>349</v>
      </c>
      <c r="R94" s="38"/>
      <c r="S94" s="37">
        <f t="shared" si="18"/>
        <v>-203</v>
      </c>
      <c r="T94" s="39">
        <f t="shared" si="19"/>
        <v>-0.09744576878951233</v>
      </c>
      <c r="U94" s="37">
        <f t="shared" si="20"/>
        <v>379</v>
      </c>
      <c r="V94" s="39">
        <f t="shared" si="21"/>
        <v>0.18193077030160185</v>
      </c>
      <c r="W94" s="31"/>
    </row>
    <row r="95" spans="1:23" ht="12.75">
      <c r="A95" s="23"/>
      <c r="B95" s="24"/>
      <c r="C95" s="24"/>
      <c r="D95" s="24"/>
      <c r="E95" s="24"/>
      <c r="F95" s="24"/>
      <c r="G95" s="24"/>
      <c r="H95" s="23"/>
      <c r="I95" s="24"/>
      <c r="J95" s="24"/>
      <c r="K95" s="24"/>
      <c r="L95" s="24"/>
      <c r="M95" s="24"/>
      <c r="O95" s="36">
        <v>91</v>
      </c>
      <c r="P95" s="37">
        <f t="shared" si="16"/>
        <v>-101</v>
      </c>
      <c r="Q95" s="37">
        <f t="shared" si="17"/>
        <v>273</v>
      </c>
      <c r="R95" s="38"/>
      <c r="S95" s="37">
        <f t="shared" si="18"/>
        <v>-144</v>
      </c>
      <c r="T95" s="39">
        <f t="shared" si="19"/>
        <v>-0.06912409214625506</v>
      </c>
      <c r="U95" s="37">
        <f t="shared" si="20"/>
        <v>349</v>
      </c>
      <c r="V95" s="39">
        <f t="shared" si="21"/>
        <v>0.16752991777113205</v>
      </c>
      <c r="W95" s="31"/>
    </row>
    <row r="96" spans="1:23" ht="12.75">
      <c r="A96" s="23"/>
      <c r="B96" s="24"/>
      <c r="C96" s="24"/>
      <c r="D96" s="24"/>
      <c r="E96" s="24"/>
      <c r="F96" s="24"/>
      <c r="G96" s="24"/>
      <c r="H96" s="23"/>
      <c r="I96" s="24"/>
      <c r="J96" s="24"/>
      <c r="K96" s="24"/>
      <c r="L96" s="24"/>
      <c r="M96" s="24"/>
      <c r="O96" s="36">
        <v>92</v>
      </c>
      <c r="P96" s="37">
        <f t="shared" si="16"/>
        <v>-101</v>
      </c>
      <c r="Q96" s="37">
        <f t="shared" si="17"/>
        <v>222</v>
      </c>
      <c r="R96" s="38"/>
      <c r="S96" s="37">
        <f t="shared" si="18"/>
        <v>-101</v>
      </c>
      <c r="T96" s="39">
        <f t="shared" si="19"/>
        <v>-0.048482870185915</v>
      </c>
      <c r="U96" s="37">
        <f t="shared" si="20"/>
        <v>273</v>
      </c>
      <c r="V96" s="39">
        <f t="shared" si="21"/>
        <v>0.13104775802727522</v>
      </c>
      <c r="W96" s="31"/>
    </row>
    <row r="97" spans="1:23" ht="12.75">
      <c r="A97" s="23"/>
      <c r="B97" s="24"/>
      <c r="C97" s="24"/>
      <c r="D97" s="24"/>
      <c r="E97" s="24"/>
      <c r="F97" s="24"/>
      <c r="G97" s="24"/>
      <c r="H97" s="23"/>
      <c r="I97" s="24"/>
      <c r="J97" s="24"/>
      <c r="K97" s="24"/>
      <c r="L97" s="24"/>
      <c r="M97" s="24"/>
      <c r="O97" s="36">
        <v>93</v>
      </c>
      <c r="P97" s="37">
        <f t="shared" si="16"/>
        <v>-69</v>
      </c>
      <c r="Q97" s="37">
        <f t="shared" si="17"/>
        <v>183</v>
      </c>
      <c r="R97" s="38"/>
      <c r="S97" s="37">
        <f t="shared" si="18"/>
        <v>-101</v>
      </c>
      <c r="T97" s="39">
        <f t="shared" si="19"/>
        <v>-0.048482870185915</v>
      </c>
      <c r="U97" s="37">
        <f t="shared" si="20"/>
        <v>222</v>
      </c>
      <c r="V97" s="39">
        <f t="shared" si="21"/>
        <v>0.10656630872547655</v>
      </c>
      <c r="W97" s="31"/>
    </row>
    <row r="98" spans="1:23" ht="12.75">
      <c r="A98" s="23"/>
      <c r="B98" s="24"/>
      <c r="C98" s="24"/>
      <c r="D98" s="24"/>
      <c r="E98" s="24"/>
      <c r="F98" s="24"/>
      <c r="G98" s="24"/>
      <c r="H98" s="23"/>
      <c r="I98" s="24"/>
      <c r="J98" s="24"/>
      <c r="K98" s="24"/>
      <c r="L98" s="24"/>
      <c r="M98" s="24"/>
      <c r="O98" s="36">
        <v>94</v>
      </c>
      <c r="P98" s="37">
        <f>-I49</f>
        <v>-47</v>
      </c>
      <c r="Q98" s="37">
        <f>J49</f>
        <v>133</v>
      </c>
      <c r="R98" s="38"/>
      <c r="S98" s="37">
        <f t="shared" si="18"/>
        <v>-69</v>
      </c>
      <c r="T98" s="39">
        <f t="shared" si="19"/>
        <v>-0.03312196082008055</v>
      </c>
      <c r="U98" s="37">
        <f t="shared" si="20"/>
        <v>183</v>
      </c>
      <c r="V98" s="39">
        <f t="shared" si="21"/>
        <v>0.0878452004358658</v>
      </c>
      <c r="W98" s="31"/>
    </row>
    <row r="99" spans="1:23" ht="12.75">
      <c r="A99" s="8"/>
      <c r="C99" s="24"/>
      <c r="D99" s="24"/>
      <c r="E99" s="24"/>
      <c r="F99" s="24"/>
      <c r="G99" s="24"/>
      <c r="H99" s="23"/>
      <c r="I99" s="24"/>
      <c r="J99" s="24"/>
      <c r="K99" s="24"/>
      <c r="L99" s="24"/>
      <c r="M99" s="24"/>
      <c r="O99" s="36">
        <v>95</v>
      </c>
      <c r="P99" s="37">
        <f>-I50</f>
        <v>-37</v>
      </c>
      <c r="Q99" s="37">
        <f>J50</f>
        <v>104</v>
      </c>
      <c r="R99" s="38"/>
      <c r="S99" s="37">
        <f t="shared" si="18"/>
        <v>-47</v>
      </c>
      <c r="T99" s="39">
        <f t="shared" si="19"/>
        <v>-0.02256133563106936</v>
      </c>
      <c r="U99" s="37">
        <f t="shared" si="20"/>
        <v>133</v>
      </c>
      <c r="V99" s="39">
        <f t="shared" si="21"/>
        <v>0.06384377955174947</v>
      </c>
      <c r="W99" s="31"/>
    </row>
    <row r="100" spans="1:23" ht="12.75">
      <c r="A100" s="7"/>
      <c r="O100" s="36">
        <v>96</v>
      </c>
      <c r="P100" s="37">
        <f>-I51</f>
        <v>-20</v>
      </c>
      <c r="Q100" s="37">
        <f>J51</f>
        <v>63</v>
      </c>
      <c r="R100" s="38"/>
      <c r="S100" s="37">
        <f t="shared" si="18"/>
        <v>-37</v>
      </c>
      <c r="T100" s="39">
        <f t="shared" si="19"/>
        <v>-0.017761051454246092</v>
      </c>
      <c r="U100" s="37">
        <f t="shared" si="20"/>
        <v>104</v>
      </c>
      <c r="V100" s="39">
        <f t="shared" si="21"/>
        <v>0.04992295543896199</v>
      </c>
      <c r="W100" s="31"/>
    </row>
    <row r="101" spans="15:23" ht="12.75">
      <c r="O101" s="36">
        <v>97</v>
      </c>
      <c r="P101" s="37">
        <f>-I52</f>
        <v>-13</v>
      </c>
      <c r="Q101" s="37">
        <f>J52</f>
        <v>48</v>
      </c>
      <c r="R101" s="38"/>
      <c r="S101" s="37">
        <f t="shared" si="18"/>
        <v>-20</v>
      </c>
      <c r="T101" s="39">
        <f>(S101*100/$K$56)</f>
        <v>-0.009600568353646536</v>
      </c>
      <c r="U101" s="37">
        <f t="shared" si="20"/>
        <v>63</v>
      </c>
      <c r="V101" s="39">
        <f>U101*100/$K$56</f>
        <v>0.030241790313986588</v>
      </c>
      <c r="W101" s="31"/>
    </row>
    <row r="102" spans="1:23" ht="12.75">
      <c r="A102" s="2"/>
      <c r="O102" s="36">
        <v>98</v>
      </c>
      <c r="P102" s="37">
        <f t="shared" si="16"/>
        <v>-8</v>
      </c>
      <c r="Q102" s="37">
        <f t="shared" si="17"/>
        <v>27</v>
      </c>
      <c r="R102" s="38"/>
      <c r="S102" s="37">
        <f t="shared" si="18"/>
        <v>-13</v>
      </c>
      <c r="T102" s="39">
        <f>(S102*100/$K$56)</f>
        <v>-0.006240369429870249</v>
      </c>
      <c r="U102" s="37">
        <f t="shared" si="20"/>
        <v>48</v>
      </c>
      <c r="V102" s="39">
        <f>U102*100/$K$56</f>
        <v>0.023041364048751685</v>
      </c>
      <c r="W102" s="31"/>
    </row>
    <row r="103" spans="1:23" ht="12.75">
      <c r="A103" s="2"/>
      <c r="O103" s="36">
        <v>99</v>
      </c>
      <c r="P103" s="37">
        <f t="shared" si="16"/>
        <v>-8</v>
      </c>
      <c r="Q103" s="37">
        <f t="shared" si="17"/>
        <v>20</v>
      </c>
      <c r="R103" s="38"/>
      <c r="S103" s="37">
        <f t="shared" si="18"/>
        <v>-8</v>
      </c>
      <c r="T103" s="39">
        <f>(S103*100/$K$56)</f>
        <v>-0.0038402273414586143</v>
      </c>
      <c r="U103" s="37">
        <f t="shared" si="20"/>
        <v>27</v>
      </c>
      <c r="V103" s="39">
        <f>U103*100/$K$56</f>
        <v>0.012960767277422824</v>
      </c>
      <c r="W103" s="31"/>
    </row>
    <row r="104" spans="1:23" ht="12.75">
      <c r="A104" s="25"/>
      <c r="B104" s="26"/>
      <c r="O104" s="40" t="s">
        <v>11</v>
      </c>
      <c r="P104" s="37">
        <f t="shared" si="16"/>
        <v>-10</v>
      </c>
      <c r="Q104" s="37">
        <f t="shared" si="17"/>
        <v>39</v>
      </c>
      <c r="R104" s="38"/>
      <c r="S104" s="37">
        <f t="shared" si="18"/>
        <v>-8</v>
      </c>
      <c r="T104" s="39">
        <f>(S104*100/$K$56)</f>
        <v>-0.0038402273414586143</v>
      </c>
      <c r="U104" s="37">
        <f t="shared" si="20"/>
        <v>20</v>
      </c>
      <c r="V104" s="39">
        <f>U104*100/$K$56</f>
        <v>0.009600568353646536</v>
      </c>
      <c r="W104" s="31"/>
    </row>
    <row r="105" spans="1:23" ht="12.75">
      <c r="A105" s="25"/>
      <c r="B105" s="27"/>
      <c r="O105" s="38"/>
      <c r="P105" s="31"/>
      <c r="Q105" s="31"/>
      <c r="R105" s="38"/>
      <c r="S105" s="37">
        <f>P104</f>
        <v>-10</v>
      </c>
      <c r="T105" s="39">
        <f>(S105*100/$K$56)</f>
        <v>-0.004800284176823268</v>
      </c>
      <c r="U105" s="37">
        <f>Q104</f>
        <v>39</v>
      </c>
      <c r="V105" s="39">
        <f>U105*100/$K$56</f>
        <v>0.018721108289610745</v>
      </c>
      <c r="W105" s="31"/>
    </row>
    <row r="106" spans="1:2" ht="12.75">
      <c r="A106" s="25"/>
      <c r="B106" s="27"/>
    </row>
    <row r="107" spans="1:2" ht="12.75">
      <c r="A107" s="25"/>
      <c r="B107" s="27"/>
    </row>
    <row r="108" spans="1:2" ht="12.75">
      <c r="A108" s="25"/>
      <c r="B108" s="27"/>
    </row>
    <row r="109" spans="1:2" ht="12.75">
      <c r="A109" s="25"/>
      <c r="B109" s="27"/>
    </row>
    <row r="110" spans="1:2" ht="12.75">
      <c r="A110" s="25"/>
      <c r="B110" s="27"/>
    </row>
    <row r="111" spans="1:2" ht="12.75">
      <c r="A111" s="25"/>
      <c r="B111" s="27"/>
    </row>
    <row r="112" spans="1:2" ht="12.75">
      <c r="A112" s="25"/>
      <c r="B112" s="27"/>
    </row>
    <row r="113" spans="1:2" ht="12.75">
      <c r="A113" s="25"/>
      <c r="B113" s="27"/>
    </row>
    <row r="114" spans="1:2" ht="12.75">
      <c r="A114" s="25"/>
      <c r="B114" s="27"/>
    </row>
    <row r="115" spans="1:2" ht="12.75">
      <c r="A115" s="25"/>
      <c r="B115" s="27"/>
    </row>
    <row r="116" spans="1:2" ht="12.75">
      <c r="A116" s="25"/>
      <c r="B116" s="27"/>
    </row>
    <row r="117" spans="1:2" ht="12.75">
      <c r="A117" s="25"/>
      <c r="B117" s="27"/>
    </row>
    <row r="118" spans="1:2" ht="12.75">
      <c r="A118" s="25"/>
      <c r="B118" s="27"/>
    </row>
    <row r="119" spans="1:2" ht="12.75">
      <c r="A119" s="25"/>
      <c r="B119" s="27"/>
    </row>
    <row r="120" spans="1:2" ht="12.75">
      <c r="A120" s="25"/>
      <c r="B120" s="27"/>
    </row>
    <row r="121" spans="1:2" ht="12.75">
      <c r="A121" s="25"/>
      <c r="B121" s="27"/>
    </row>
    <row r="122" spans="1:2" ht="12.75">
      <c r="A122" s="25"/>
      <c r="B122" s="27"/>
    </row>
    <row r="123" spans="1:2" ht="12.75">
      <c r="A123" s="25"/>
      <c r="B123" s="27"/>
    </row>
    <row r="124" spans="1:2" ht="12.75">
      <c r="A124" s="25"/>
      <c r="B124" s="27"/>
    </row>
    <row r="125" spans="1:2" ht="12.75">
      <c r="A125" s="25"/>
      <c r="B125" s="27"/>
    </row>
    <row r="126" spans="1:4" ht="12.75">
      <c r="A126" s="28" t="s">
        <v>9</v>
      </c>
      <c r="B126" s="28" t="s">
        <v>10</v>
      </c>
      <c r="C126" s="28" t="s">
        <v>4</v>
      </c>
      <c r="D126" s="28" t="s">
        <v>6</v>
      </c>
    </row>
    <row r="127" spans="1:4" ht="12.75">
      <c r="A127" s="29">
        <v>0</v>
      </c>
      <c r="B127" s="29">
        <v>1182</v>
      </c>
      <c r="C127" s="29">
        <v>1152</v>
      </c>
      <c r="D127" s="29">
        <v>2334</v>
      </c>
    </row>
    <row r="128" spans="1:4" ht="12.75">
      <c r="A128" s="29">
        <v>1</v>
      </c>
      <c r="B128" s="29">
        <v>1287</v>
      </c>
      <c r="C128" s="29">
        <v>1144</v>
      </c>
      <c r="D128" s="29">
        <v>2431</v>
      </c>
    </row>
    <row r="129" spans="1:4" ht="12.75">
      <c r="A129" s="29">
        <v>2</v>
      </c>
      <c r="B129" s="29">
        <v>1324</v>
      </c>
      <c r="C129" s="29">
        <v>1200</v>
      </c>
      <c r="D129" s="29">
        <v>2524</v>
      </c>
    </row>
    <row r="130" spans="1:4" ht="12.75">
      <c r="A130" s="29">
        <v>3</v>
      </c>
      <c r="B130" s="29">
        <v>1352</v>
      </c>
      <c r="C130" s="29">
        <v>1214</v>
      </c>
      <c r="D130" s="29">
        <v>2566</v>
      </c>
    </row>
    <row r="131" spans="1:4" ht="12.75">
      <c r="A131" s="29">
        <v>4</v>
      </c>
      <c r="B131" s="29">
        <v>1258</v>
      </c>
      <c r="C131" s="29">
        <v>1236</v>
      </c>
      <c r="D131" s="29">
        <v>2494</v>
      </c>
    </row>
    <row r="132" spans="1:4" ht="12.75">
      <c r="A132" s="29">
        <v>5</v>
      </c>
      <c r="B132" s="29">
        <v>1196</v>
      </c>
      <c r="C132" s="29">
        <v>1203</v>
      </c>
      <c r="D132" s="29">
        <v>2399</v>
      </c>
    </row>
    <row r="133" spans="1:4" ht="12.75">
      <c r="A133" s="29">
        <v>6</v>
      </c>
      <c r="B133" s="29">
        <v>1155</v>
      </c>
      <c r="C133" s="29">
        <v>1087</v>
      </c>
      <c r="D133" s="29">
        <v>2242</v>
      </c>
    </row>
    <row r="134" spans="1:4" ht="12.75">
      <c r="A134" s="29">
        <v>7</v>
      </c>
      <c r="B134" s="29">
        <v>1144</v>
      </c>
      <c r="C134" s="29">
        <v>1115</v>
      </c>
      <c r="D134" s="29">
        <v>2259</v>
      </c>
    </row>
    <row r="135" spans="1:4" ht="12.75">
      <c r="A135" s="29">
        <v>8</v>
      </c>
      <c r="B135" s="29">
        <v>1126</v>
      </c>
      <c r="C135" s="29">
        <v>1082</v>
      </c>
      <c r="D135" s="29">
        <v>2208</v>
      </c>
    </row>
    <row r="136" spans="1:4" ht="12.75">
      <c r="A136" s="29">
        <v>9</v>
      </c>
      <c r="B136" s="29">
        <v>1068</v>
      </c>
      <c r="C136" s="29">
        <v>1024</v>
      </c>
      <c r="D136" s="29">
        <v>2092</v>
      </c>
    </row>
    <row r="137" spans="1:4" ht="12.75">
      <c r="A137" s="29">
        <v>10</v>
      </c>
      <c r="B137" s="29">
        <v>1108</v>
      </c>
      <c r="C137" s="29">
        <v>980</v>
      </c>
      <c r="D137" s="29">
        <v>2088</v>
      </c>
    </row>
    <row r="138" spans="1:4" ht="12.75">
      <c r="A138" s="29">
        <v>11</v>
      </c>
      <c r="B138" s="29">
        <v>1085</v>
      </c>
      <c r="C138" s="29">
        <v>975</v>
      </c>
      <c r="D138" s="29">
        <v>2060</v>
      </c>
    </row>
    <row r="139" spans="1:4" ht="12.75">
      <c r="A139" s="29">
        <v>12</v>
      </c>
      <c r="B139" s="29">
        <v>953</v>
      </c>
      <c r="C139" s="29">
        <v>949</v>
      </c>
      <c r="D139" s="29">
        <v>1902</v>
      </c>
    </row>
    <row r="140" spans="1:4" ht="12.75">
      <c r="A140" s="29">
        <v>13</v>
      </c>
      <c r="B140" s="29">
        <v>1022</v>
      </c>
      <c r="C140" s="29">
        <v>985</v>
      </c>
      <c r="D140" s="29">
        <v>2007</v>
      </c>
    </row>
    <row r="141" spans="1:4" ht="12.75">
      <c r="A141" s="29">
        <v>14</v>
      </c>
      <c r="B141" s="29">
        <v>972</v>
      </c>
      <c r="C141" s="29">
        <v>964</v>
      </c>
      <c r="D141" s="29">
        <v>1936</v>
      </c>
    </row>
    <row r="142" spans="1:4" ht="12.75">
      <c r="A142" s="29">
        <v>15</v>
      </c>
      <c r="B142" s="29">
        <v>1002</v>
      </c>
      <c r="C142" s="29">
        <v>928</v>
      </c>
      <c r="D142" s="29">
        <v>1930</v>
      </c>
    </row>
    <row r="143" spans="1:4" ht="12.75">
      <c r="A143" s="29">
        <v>16</v>
      </c>
      <c r="B143" s="29">
        <v>991</v>
      </c>
      <c r="C143" s="29">
        <v>909</v>
      </c>
      <c r="D143" s="29">
        <v>1900</v>
      </c>
    </row>
    <row r="144" spans="1:4" ht="12.75">
      <c r="A144" s="29">
        <v>17</v>
      </c>
      <c r="B144" s="29">
        <v>964</v>
      </c>
      <c r="C144" s="29">
        <v>958</v>
      </c>
      <c r="D144" s="29">
        <v>1922</v>
      </c>
    </row>
    <row r="145" spans="1:4" ht="12.75">
      <c r="A145" s="29">
        <v>18</v>
      </c>
      <c r="B145" s="29">
        <v>1039</v>
      </c>
      <c r="C145" s="29">
        <v>949</v>
      </c>
      <c r="D145" s="29">
        <v>1988</v>
      </c>
    </row>
    <row r="146" spans="1:4" ht="12.75">
      <c r="A146" s="29">
        <v>19</v>
      </c>
      <c r="B146" s="29">
        <v>1057</v>
      </c>
      <c r="C146" s="29">
        <v>1031</v>
      </c>
      <c r="D146" s="29">
        <v>2088</v>
      </c>
    </row>
    <row r="147" spans="1:4" ht="12.75">
      <c r="A147" s="29">
        <v>20</v>
      </c>
      <c r="B147" s="29">
        <v>989</v>
      </c>
      <c r="C147" s="29">
        <v>974</v>
      </c>
      <c r="D147" s="29">
        <v>1963</v>
      </c>
    </row>
    <row r="148" spans="1:4" ht="12.75">
      <c r="A148" s="29">
        <v>21</v>
      </c>
      <c r="B148" s="29">
        <v>1033</v>
      </c>
      <c r="C148" s="29">
        <v>992</v>
      </c>
      <c r="D148" s="29">
        <v>2025</v>
      </c>
    </row>
    <row r="149" spans="1:4" ht="12.75">
      <c r="A149" s="29">
        <v>22</v>
      </c>
      <c r="B149" s="29">
        <v>1029</v>
      </c>
      <c r="C149" s="29">
        <v>1064</v>
      </c>
      <c r="D149" s="29">
        <v>2093</v>
      </c>
    </row>
    <row r="150" spans="1:4" ht="12.75">
      <c r="A150" s="29">
        <v>23</v>
      </c>
      <c r="B150" s="29">
        <v>1176</v>
      </c>
      <c r="C150" s="29">
        <v>1054</v>
      </c>
      <c r="D150" s="29">
        <v>2230</v>
      </c>
    </row>
    <row r="151" spans="1:4" ht="12.75">
      <c r="A151" s="29">
        <v>24</v>
      </c>
      <c r="B151" s="29">
        <v>1165</v>
      </c>
      <c r="C151" s="29">
        <v>1171</v>
      </c>
      <c r="D151" s="29">
        <v>2336</v>
      </c>
    </row>
    <row r="152" spans="1:4" ht="12.75">
      <c r="A152" s="29">
        <v>25</v>
      </c>
      <c r="B152" s="29">
        <v>1179</v>
      </c>
      <c r="C152" s="29">
        <v>1229</v>
      </c>
      <c r="D152" s="29">
        <v>2408</v>
      </c>
    </row>
    <row r="153" spans="1:4" ht="12.75">
      <c r="A153" s="29">
        <v>26</v>
      </c>
      <c r="B153" s="29">
        <v>1280</v>
      </c>
      <c r="C153" s="29">
        <v>1308</v>
      </c>
      <c r="D153" s="29">
        <v>2588</v>
      </c>
    </row>
    <row r="154" spans="1:4" ht="12.75">
      <c r="A154" s="29">
        <v>27</v>
      </c>
      <c r="B154" s="29">
        <v>1336</v>
      </c>
      <c r="C154" s="29">
        <v>1381</v>
      </c>
      <c r="D154" s="29">
        <v>2717</v>
      </c>
    </row>
    <row r="155" spans="1:4" ht="12.75">
      <c r="A155" s="29">
        <v>28</v>
      </c>
      <c r="B155" s="29">
        <v>1433</v>
      </c>
      <c r="C155" s="29">
        <v>1380</v>
      </c>
      <c r="D155" s="29">
        <v>2813</v>
      </c>
    </row>
    <row r="156" spans="1:4" ht="12.75">
      <c r="A156" s="29">
        <v>29</v>
      </c>
      <c r="B156" s="29">
        <v>1499</v>
      </c>
      <c r="C156" s="29">
        <v>1473</v>
      </c>
      <c r="D156" s="29">
        <v>2972</v>
      </c>
    </row>
    <row r="157" spans="1:4" ht="12.75">
      <c r="A157" s="29">
        <v>30</v>
      </c>
      <c r="B157" s="29">
        <v>1562</v>
      </c>
      <c r="C157" s="29">
        <v>1563</v>
      </c>
      <c r="D157" s="29">
        <v>3125</v>
      </c>
    </row>
    <row r="158" spans="1:4" ht="12.75">
      <c r="A158" s="29">
        <v>31</v>
      </c>
      <c r="B158" s="29">
        <v>1694</v>
      </c>
      <c r="C158" s="29">
        <v>1721</v>
      </c>
      <c r="D158" s="29">
        <v>3415</v>
      </c>
    </row>
    <row r="159" spans="1:4" ht="12.75">
      <c r="A159" s="29">
        <v>32</v>
      </c>
      <c r="B159" s="29">
        <v>1955</v>
      </c>
      <c r="C159" s="29">
        <v>1782</v>
      </c>
      <c r="D159" s="29">
        <v>3737</v>
      </c>
    </row>
    <row r="160" spans="1:4" ht="12.75">
      <c r="A160" s="29">
        <v>33</v>
      </c>
      <c r="B160" s="29">
        <v>1956</v>
      </c>
      <c r="C160" s="29">
        <v>1795</v>
      </c>
      <c r="D160" s="29">
        <v>3751</v>
      </c>
    </row>
    <row r="161" spans="1:4" ht="12.75">
      <c r="A161" s="29">
        <v>34</v>
      </c>
      <c r="B161" s="29">
        <v>2070</v>
      </c>
      <c r="C161" s="29">
        <v>1892</v>
      </c>
      <c r="D161" s="29">
        <v>3962</v>
      </c>
    </row>
    <row r="162" spans="1:4" ht="12.75">
      <c r="A162" s="29">
        <v>35</v>
      </c>
      <c r="B162" s="29">
        <v>2038</v>
      </c>
      <c r="C162" s="29">
        <v>1882</v>
      </c>
      <c r="D162" s="29">
        <v>3920</v>
      </c>
    </row>
    <row r="163" spans="1:4" ht="12.75">
      <c r="A163" s="29">
        <v>36</v>
      </c>
      <c r="B163" s="29">
        <v>2022</v>
      </c>
      <c r="C163" s="29">
        <v>1883</v>
      </c>
      <c r="D163" s="29">
        <v>3905</v>
      </c>
    </row>
    <row r="164" spans="1:4" ht="12.75">
      <c r="A164" s="29">
        <v>37</v>
      </c>
      <c r="B164" s="29">
        <v>2137</v>
      </c>
      <c r="C164" s="29">
        <v>1939</v>
      </c>
      <c r="D164" s="29">
        <v>4076</v>
      </c>
    </row>
    <row r="165" spans="1:4" ht="12.75">
      <c r="A165" s="29">
        <v>38</v>
      </c>
      <c r="B165" s="29">
        <v>1886</v>
      </c>
      <c r="C165" s="29">
        <v>1811</v>
      </c>
      <c r="D165" s="29">
        <v>3697</v>
      </c>
    </row>
    <row r="166" spans="1:4" ht="12.75">
      <c r="A166" s="29">
        <v>39</v>
      </c>
      <c r="B166" s="29">
        <v>1905</v>
      </c>
      <c r="C166" s="29">
        <v>1744</v>
      </c>
      <c r="D166" s="29">
        <v>3649</v>
      </c>
    </row>
    <row r="167" spans="1:4" ht="12.75">
      <c r="A167" s="29">
        <v>40</v>
      </c>
      <c r="B167" s="29">
        <v>1823</v>
      </c>
      <c r="C167" s="29">
        <v>1676</v>
      </c>
      <c r="D167" s="29">
        <v>3499</v>
      </c>
    </row>
    <row r="168" spans="1:4" ht="12.75">
      <c r="A168" s="29">
        <v>41</v>
      </c>
      <c r="B168" s="29">
        <v>1735</v>
      </c>
      <c r="C168" s="29">
        <v>1623</v>
      </c>
      <c r="D168" s="29">
        <v>3358</v>
      </c>
    </row>
    <row r="169" spans="1:4" ht="12.75">
      <c r="A169" s="29">
        <v>42</v>
      </c>
      <c r="B169" s="29">
        <v>1656</v>
      </c>
      <c r="C169" s="29">
        <v>1520</v>
      </c>
      <c r="D169" s="29">
        <v>3176</v>
      </c>
    </row>
    <row r="170" spans="1:4" ht="12.75">
      <c r="A170" s="29">
        <v>43</v>
      </c>
      <c r="B170" s="29">
        <v>1628</v>
      </c>
      <c r="C170" s="29">
        <v>1560</v>
      </c>
      <c r="D170" s="29">
        <v>3188</v>
      </c>
    </row>
    <row r="171" spans="1:4" ht="12.75">
      <c r="A171" s="29">
        <v>44</v>
      </c>
      <c r="B171" s="29">
        <v>1642</v>
      </c>
      <c r="C171" s="29">
        <v>1585</v>
      </c>
      <c r="D171" s="29">
        <v>3227</v>
      </c>
    </row>
    <row r="172" spans="1:4" ht="12.75">
      <c r="A172" s="29">
        <v>45</v>
      </c>
      <c r="B172" s="29">
        <v>1511</v>
      </c>
      <c r="C172" s="29">
        <v>1608</v>
      </c>
      <c r="D172" s="29">
        <v>3119</v>
      </c>
    </row>
    <row r="173" spans="1:4" ht="12.75">
      <c r="A173" s="29">
        <v>46</v>
      </c>
      <c r="B173" s="29">
        <v>1507</v>
      </c>
      <c r="C173" s="29">
        <v>1558</v>
      </c>
      <c r="D173" s="29">
        <v>3065</v>
      </c>
    </row>
    <row r="174" spans="1:4" ht="12.75">
      <c r="A174" s="29">
        <v>47</v>
      </c>
      <c r="B174" s="29">
        <v>1527</v>
      </c>
      <c r="C174" s="29">
        <v>1647</v>
      </c>
      <c r="D174" s="29">
        <v>3174</v>
      </c>
    </row>
    <row r="175" spans="1:4" ht="12.75">
      <c r="A175" s="29">
        <v>48</v>
      </c>
      <c r="B175" s="29">
        <v>1553</v>
      </c>
      <c r="C175" s="29">
        <v>1532</v>
      </c>
      <c r="D175" s="29">
        <v>3085</v>
      </c>
    </row>
    <row r="176" spans="1:4" ht="12.75">
      <c r="A176" s="29">
        <v>49</v>
      </c>
      <c r="B176" s="29">
        <v>1465</v>
      </c>
      <c r="C176" s="29">
        <v>1463</v>
      </c>
      <c r="D176" s="29">
        <v>2928</v>
      </c>
    </row>
    <row r="177" spans="1:4" ht="12.75">
      <c r="A177" s="29">
        <v>50</v>
      </c>
      <c r="B177" s="29">
        <v>1368</v>
      </c>
      <c r="C177" s="29">
        <v>1413</v>
      </c>
      <c r="D177" s="29">
        <v>2781</v>
      </c>
    </row>
    <row r="178" spans="1:4" ht="12.75">
      <c r="A178" s="29">
        <v>51</v>
      </c>
      <c r="B178" s="29">
        <v>1349</v>
      </c>
      <c r="C178" s="29">
        <v>1428</v>
      </c>
      <c r="D178" s="29">
        <v>2777</v>
      </c>
    </row>
    <row r="179" spans="1:4" ht="12.75">
      <c r="A179" s="29">
        <v>52</v>
      </c>
      <c r="B179" s="29">
        <v>1329</v>
      </c>
      <c r="C179" s="29">
        <v>1415</v>
      </c>
      <c r="D179" s="29">
        <v>2744</v>
      </c>
    </row>
    <row r="180" spans="1:4" ht="12.75">
      <c r="A180" s="29">
        <v>53</v>
      </c>
      <c r="B180" s="29">
        <v>1328</v>
      </c>
      <c r="C180" s="29">
        <v>1382</v>
      </c>
      <c r="D180" s="29">
        <v>2710</v>
      </c>
    </row>
    <row r="181" spans="1:4" ht="12.75">
      <c r="A181" s="29">
        <v>54</v>
      </c>
      <c r="B181" s="29">
        <v>1298</v>
      </c>
      <c r="C181" s="29">
        <v>1345</v>
      </c>
      <c r="D181" s="29">
        <v>2643</v>
      </c>
    </row>
    <row r="182" spans="1:4" ht="12.75">
      <c r="A182" s="29">
        <v>55</v>
      </c>
      <c r="B182" s="29">
        <v>1152</v>
      </c>
      <c r="C182" s="29">
        <v>1163</v>
      </c>
      <c r="D182" s="29">
        <v>2315</v>
      </c>
    </row>
    <row r="183" spans="1:4" ht="12.75">
      <c r="A183" s="29">
        <v>56</v>
      </c>
      <c r="B183" s="29">
        <v>1166</v>
      </c>
      <c r="C183" s="29">
        <v>1177</v>
      </c>
      <c r="D183" s="29">
        <v>2343</v>
      </c>
    </row>
    <row r="184" spans="1:4" ht="12.75">
      <c r="A184" s="29">
        <v>57</v>
      </c>
      <c r="B184" s="29">
        <v>1074</v>
      </c>
      <c r="C184" s="29">
        <v>1203</v>
      </c>
      <c r="D184" s="29">
        <v>2277</v>
      </c>
    </row>
    <row r="185" spans="1:4" ht="12.75">
      <c r="A185" s="29">
        <v>58</v>
      </c>
      <c r="B185" s="29">
        <v>1068</v>
      </c>
      <c r="C185" s="29">
        <v>1180</v>
      </c>
      <c r="D185" s="29">
        <v>2248</v>
      </c>
    </row>
    <row r="186" spans="1:4" ht="12.75">
      <c r="A186" s="29">
        <v>59</v>
      </c>
      <c r="B186" s="29">
        <v>1058</v>
      </c>
      <c r="C186" s="29">
        <v>1135</v>
      </c>
      <c r="D186" s="29">
        <v>2193</v>
      </c>
    </row>
    <row r="187" spans="1:4" ht="12.75">
      <c r="A187" s="29">
        <v>60</v>
      </c>
      <c r="B187" s="29">
        <v>983</v>
      </c>
      <c r="C187" s="29">
        <v>1166</v>
      </c>
      <c r="D187" s="29">
        <v>2149</v>
      </c>
    </row>
    <row r="188" spans="1:4" ht="12.75">
      <c r="A188" s="29">
        <v>61</v>
      </c>
      <c r="B188" s="29">
        <v>933</v>
      </c>
      <c r="C188" s="29">
        <v>1045</v>
      </c>
      <c r="D188" s="29">
        <v>1978</v>
      </c>
    </row>
    <row r="189" spans="1:4" ht="12.75">
      <c r="A189" s="29">
        <v>62</v>
      </c>
      <c r="B189" s="29">
        <v>1004</v>
      </c>
      <c r="C189" s="29">
        <v>1178</v>
      </c>
      <c r="D189" s="29">
        <v>2182</v>
      </c>
    </row>
    <row r="190" spans="1:4" ht="12.75">
      <c r="A190" s="29">
        <v>63</v>
      </c>
      <c r="B190" s="29">
        <v>1124</v>
      </c>
      <c r="C190" s="29">
        <v>1246</v>
      </c>
      <c r="D190" s="29">
        <v>2370</v>
      </c>
    </row>
    <row r="191" spans="1:4" ht="12.75">
      <c r="A191" s="29">
        <v>64</v>
      </c>
      <c r="B191" s="29">
        <v>959</v>
      </c>
      <c r="C191" s="29">
        <v>1141</v>
      </c>
      <c r="D191" s="29">
        <v>2100</v>
      </c>
    </row>
    <row r="192" spans="1:4" ht="12.75">
      <c r="A192" s="29">
        <v>65</v>
      </c>
      <c r="B192" s="29">
        <v>935</v>
      </c>
      <c r="C192" s="29">
        <v>1023</v>
      </c>
      <c r="D192" s="29">
        <v>1958</v>
      </c>
    </row>
    <row r="193" spans="1:4" ht="12.75">
      <c r="A193" s="29">
        <v>66</v>
      </c>
      <c r="B193" s="29">
        <v>1001</v>
      </c>
      <c r="C193" s="29">
        <v>1150</v>
      </c>
      <c r="D193" s="29">
        <v>2151</v>
      </c>
    </row>
    <row r="194" spans="1:4" ht="12.75">
      <c r="A194" s="29">
        <v>67</v>
      </c>
      <c r="B194" s="29">
        <v>899</v>
      </c>
      <c r="C194" s="29">
        <v>1066</v>
      </c>
      <c r="D194" s="29">
        <v>1965</v>
      </c>
    </row>
    <row r="195" spans="1:4" ht="12.75">
      <c r="A195" s="29">
        <v>68</v>
      </c>
      <c r="B195" s="29">
        <v>890</v>
      </c>
      <c r="C195" s="29">
        <v>1026</v>
      </c>
      <c r="D195" s="29">
        <v>1916</v>
      </c>
    </row>
    <row r="196" spans="1:4" ht="12.75">
      <c r="A196" s="29">
        <v>69</v>
      </c>
      <c r="B196" s="29">
        <v>732</v>
      </c>
      <c r="C196" s="29">
        <v>835</v>
      </c>
      <c r="D196" s="29">
        <v>1567</v>
      </c>
    </row>
    <row r="197" spans="1:4" ht="12.75">
      <c r="A197" s="29">
        <v>70</v>
      </c>
      <c r="B197" s="29">
        <v>635</v>
      </c>
      <c r="C197" s="29">
        <v>809</v>
      </c>
      <c r="D197" s="29">
        <v>1444</v>
      </c>
    </row>
    <row r="198" spans="1:4" ht="12.75">
      <c r="A198" s="29">
        <v>71</v>
      </c>
      <c r="B198" s="29">
        <v>800</v>
      </c>
      <c r="C198" s="29">
        <v>1012</v>
      </c>
      <c r="D198" s="29">
        <v>1812</v>
      </c>
    </row>
    <row r="199" spans="1:4" ht="12.75">
      <c r="A199" s="29">
        <v>72</v>
      </c>
      <c r="B199" s="29">
        <v>502</v>
      </c>
      <c r="C199" s="29">
        <v>584</v>
      </c>
      <c r="D199" s="29">
        <v>1086</v>
      </c>
    </row>
    <row r="200" spans="1:4" ht="12.75">
      <c r="A200" s="29">
        <v>73</v>
      </c>
      <c r="B200" s="29">
        <v>626</v>
      </c>
      <c r="C200" s="29">
        <v>747</v>
      </c>
      <c r="D200" s="29">
        <v>1373</v>
      </c>
    </row>
    <row r="201" spans="1:4" ht="12.75">
      <c r="A201" s="29">
        <v>74</v>
      </c>
      <c r="B201" s="29">
        <v>740</v>
      </c>
      <c r="C201" s="29">
        <v>914</v>
      </c>
      <c r="D201" s="29">
        <v>1654</v>
      </c>
    </row>
    <row r="202" spans="1:4" ht="12.75">
      <c r="A202" s="29">
        <v>75</v>
      </c>
      <c r="B202" s="29">
        <v>701</v>
      </c>
      <c r="C202" s="29">
        <v>931</v>
      </c>
      <c r="D202" s="29">
        <v>1632</v>
      </c>
    </row>
    <row r="203" spans="1:4" ht="12.75">
      <c r="A203" s="29">
        <v>76</v>
      </c>
      <c r="B203" s="29">
        <v>604</v>
      </c>
      <c r="C203" s="29">
        <v>973</v>
      </c>
      <c r="D203" s="29">
        <v>1577</v>
      </c>
    </row>
    <row r="204" spans="1:4" ht="12.75">
      <c r="A204" s="29">
        <v>77</v>
      </c>
      <c r="B204" s="29">
        <v>672</v>
      </c>
      <c r="C204" s="29">
        <v>940</v>
      </c>
      <c r="D204" s="29">
        <v>1612</v>
      </c>
    </row>
    <row r="205" spans="1:4" ht="12.75">
      <c r="A205" s="29">
        <v>78</v>
      </c>
      <c r="B205" s="29">
        <v>657</v>
      </c>
      <c r="C205" s="29">
        <v>921</v>
      </c>
      <c r="D205" s="29">
        <v>1578</v>
      </c>
    </row>
    <row r="206" spans="1:4" ht="12.75">
      <c r="A206" s="29">
        <v>79</v>
      </c>
      <c r="B206" s="29">
        <v>598</v>
      </c>
      <c r="C206" s="29">
        <v>902</v>
      </c>
      <c r="D206" s="29">
        <v>1500</v>
      </c>
    </row>
    <row r="207" spans="1:4" ht="12.75">
      <c r="A207" s="29">
        <v>80</v>
      </c>
      <c r="B207" s="29">
        <v>548</v>
      </c>
      <c r="C207" s="29">
        <v>837</v>
      </c>
      <c r="D207" s="29">
        <v>1385</v>
      </c>
    </row>
    <row r="208" spans="1:4" ht="12.75">
      <c r="A208" s="29">
        <v>81</v>
      </c>
      <c r="B208" s="29">
        <v>491</v>
      </c>
      <c r="C208" s="29">
        <v>764</v>
      </c>
      <c r="D208" s="29">
        <v>1255</v>
      </c>
    </row>
    <row r="209" spans="1:4" ht="12.75">
      <c r="A209" s="29">
        <v>82</v>
      </c>
      <c r="B209" s="29">
        <v>443</v>
      </c>
      <c r="C209" s="29">
        <v>757</v>
      </c>
      <c r="D209" s="29">
        <v>1200</v>
      </c>
    </row>
    <row r="210" spans="1:4" ht="12.75">
      <c r="A210" s="29">
        <v>83</v>
      </c>
      <c r="B210" s="29">
        <v>407</v>
      </c>
      <c r="C210" s="29">
        <v>669</v>
      </c>
      <c r="D210" s="29">
        <v>1076</v>
      </c>
    </row>
    <row r="211" spans="1:4" ht="12.75">
      <c r="A211" s="29">
        <v>84</v>
      </c>
      <c r="B211" s="29">
        <v>371</v>
      </c>
      <c r="C211" s="29">
        <v>635</v>
      </c>
      <c r="D211" s="29">
        <v>1006</v>
      </c>
    </row>
    <row r="212" spans="1:4" ht="12.75">
      <c r="A212" s="29">
        <v>85</v>
      </c>
      <c r="B212" s="29">
        <v>352</v>
      </c>
      <c r="C212" s="29">
        <v>610</v>
      </c>
      <c r="D212" s="29">
        <v>962</v>
      </c>
    </row>
    <row r="213" spans="1:4" ht="12.75">
      <c r="A213" s="29">
        <v>86</v>
      </c>
      <c r="B213" s="29">
        <v>260</v>
      </c>
      <c r="C213" s="29">
        <v>542</v>
      </c>
      <c r="D213" s="29">
        <v>802</v>
      </c>
    </row>
    <row r="214" spans="1:4" ht="12.75">
      <c r="A214" s="29">
        <v>87</v>
      </c>
      <c r="B214" s="29">
        <v>227</v>
      </c>
      <c r="C214" s="29">
        <v>465</v>
      </c>
      <c r="D214" s="29">
        <v>692</v>
      </c>
    </row>
    <row r="215" spans="1:4" ht="12.75">
      <c r="A215" s="29">
        <v>88</v>
      </c>
      <c r="B215" s="29">
        <v>223</v>
      </c>
      <c r="C215" s="29">
        <v>409</v>
      </c>
      <c r="D215" s="29">
        <v>632</v>
      </c>
    </row>
    <row r="216" spans="1:4" ht="12.75">
      <c r="A216" s="29">
        <v>89</v>
      </c>
      <c r="B216" s="29">
        <v>148</v>
      </c>
      <c r="C216" s="29">
        <v>362</v>
      </c>
      <c r="D216" s="29">
        <v>510</v>
      </c>
    </row>
    <row r="217" spans="1:4" ht="12.75">
      <c r="A217" s="29">
        <v>90</v>
      </c>
      <c r="B217" s="29">
        <v>124</v>
      </c>
      <c r="C217" s="29">
        <v>290</v>
      </c>
      <c r="D217" s="29">
        <v>414</v>
      </c>
    </row>
    <row r="218" spans="1:4" ht="12.75">
      <c r="A218" s="29">
        <v>91</v>
      </c>
      <c r="B218" s="29">
        <v>89</v>
      </c>
      <c r="C218" s="29">
        <v>230</v>
      </c>
      <c r="D218" s="29">
        <v>319</v>
      </c>
    </row>
    <row r="219" spans="1:4" ht="12.75">
      <c r="A219" s="29">
        <v>92</v>
      </c>
      <c r="B219" s="29">
        <v>56</v>
      </c>
      <c r="C219" s="29">
        <v>167</v>
      </c>
      <c r="D219" s="29">
        <v>223</v>
      </c>
    </row>
    <row r="220" spans="1:4" ht="12.75">
      <c r="A220" s="29">
        <v>93</v>
      </c>
      <c r="B220" s="29">
        <v>45</v>
      </c>
      <c r="C220" s="29">
        <v>134</v>
      </c>
      <c r="D220" s="29">
        <v>179</v>
      </c>
    </row>
    <row r="221" spans="1:4" ht="12.75">
      <c r="A221" s="29">
        <v>94</v>
      </c>
      <c r="B221" s="29">
        <v>36</v>
      </c>
      <c r="C221" s="29">
        <v>104</v>
      </c>
      <c r="D221" s="29">
        <v>140</v>
      </c>
    </row>
    <row r="222" spans="1:4" ht="12.75">
      <c r="A222" s="29">
        <v>95</v>
      </c>
      <c r="B222" s="29">
        <v>21</v>
      </c>
      <c r="C222" s="29">
        <v>71</v>
      </c>
      <c r="D222" s="29">
        <v>92</v>
      </c>
    </row>
    <row r="223" spans="1:4" ht="12.75">
      <c r="A223" s="29">
        <v>96</v>
      </c>
      <c r="B223" s="29">
        <v>13</v>
      </c>
      <c r="C223" s="29">
        <v>57</v>
      </c>
      <c r="D223" s="29">
        <v>70</v>
      </c>
    </row>
    <row r="224" spans="1:4" ht="12.75">
      <c r="A224" s="29">
        <v>97</v>
      </c>
      <c r="B224" s="29">
        <v>19</v>
      </c>
      <c r="C224" s="29">
        <v>40</v>
      </c>
      <c r="D224" s="29">
        <v>59</v>
      </c>
    </row>
    <row r="225" spans="1:4" ht="12.75">
      <c r="A225" s="29">
        <v>98</v>
      </c>
      <c r="B225" s="29">
        <v>4</v>
      </c>
      <c r="C225" s="29">
        <v>29</v>
      </c>
      <c r="D225" s="29">
        <v>33</v>
      </c>
    </row>
    <row r="226" spans="1:4" ht="12.75">
      <c r="A226" s="29">
        <v>99</v>
      </c>
      <c r="B226" s="29">
        <v>3</v>
      </c>
      <c r="C226" s="29">
        <v>24</v>
      </c>
      <c r="D226" s="29">
        <v>27</v>
      </c>
    </row>
    <row r="227" spans="1:4" ht="12.75">
      <c r="A227" s="29">
        <v>100</v>
      </c>
      <c r="B227" s="29">
        <v>4</v>
      </c>
      <c r="C227" s="29">
        <v>12</v>
      </c>
      <c r="D227" s="29">
        <v>16</v>
      </c>
    </row>
    <row r="228" spans="1:4" ht="12.75">
      <c r="A228" s="29">
        <v>101</v>
      </c>
      <c r="B228" s="29">
        <v>1</v>
      </c>
      <c r="C228" s="29">
        <v>5</v>
      </c>
      <c r="D228" s="29">
        <v>6</v>
      </c>
    </row>
    <row r="229" spans="1:4" ht="12.75">
      <c r="A229" s="29">
        <v>102</v>
      </c>
      <c r="B229" s="29">
        <v>2</v>
      </c>
      <c r="C229" s="29">
        <v>2</v>
      </c>
      <c r="D229" s="29">
        <v>4</v>
      </c>
    </row>
    <row r="230" spans="1:4" ht="12.75">
      <c r="A230" s="29">
        <v>103</v>
      </c>
      <c r="B230" s="29">
        <v>0</v>
      </c>
      <c r="C230" s="29">
        <v>2</v>
      </c>
      <c r="D230" s="29">
        <v>2</v>
      </c>
    </row>
    <row r="231" spans="1:4" ht="12.75">
      <c r="A231" s="29">
        <v>104</v>
      </c>
      <c r="B231" s="29">
        <v>1</v>
      </c>
      <c r="C231" s="29">
        <v>2</v>
      </c>
      <c r="D231" s="29">
        <v>3</v>
      </c>
    </row>
    <row r="232" spans="1:4" ht="12.75">
      <c r="A232" s="29">
        <v>105</v>
      </c>
      <c r="B232" s="29">
        <v>0</v>
      </c>
      <c r="C232" s="29">
        <v>4</v>
      </c>
      <c r="D232" s="29">
        <v>4</v>
      </c>
    </row>
    <row r="233" spans="1:4" ht="12.75">
      <c r="A233" s="29">
        <v>106</v>
      </c>
      <c r="B233" s="29">
        <v>0</v>
      </c>
      <c r="C233" s="29">
        <v>1</v>
      </c>
      <c r="D233" s="29">
        <v>1</v>
      </c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2010-05-17T07:43:12Z</cp:lastPrinted>
  <dcterms:created xsi:type="dcterms:W3CDTF">2007-11-19T16:11:44Z</dcterms:created>
  <dcterms:modified xsi:type="dcterms:W3CDTF">2016-09-13T11:27:01Z</dcterms:modified>
  <cp:category/>
  <cp:version/>
  <cp:contentType/>
  <cp:contentStatus/>
</cp:coreProperties>
</file>