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41" windowWidth="15300" windowHeight="4635" activeTab="0"/>
  </bookViews>
  <sheets>
    <sheet name="02.03.08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<sst xmlns="http://schemas.openxmlformats.org/spreadsheetml/2006/main" count="84" uniqueCount="30">
  <si>
    <t>02.03.08 Estructura per edats i sexe</t>
  </si>
  <si>
    <t>Sexe</t>
  </si>
  <si>
    <t>0-4</t>
  </si>
  <si>
    <t>%</t>
  </si>
  <si>
    <t>5-9</t>
  </si>
  <si>
    <t>10-14</t>
  </si>
  <si>
    <t>15-19</t>
  </si>
  <si>
    <t>20-24</t>
  </si>
  <si>
    <t>25-29</t>
  </si>
  <si>
    <t>30-34</t>
  </si>
  <si>
    <t>35-39</t>
  </si>
  <si>
    <t>Homes</t>
  </si>
  <si>
    <t>Dones</t>
  </si>
  <si>
    <t>Total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</si>
  <si>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</si>
  <si>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</si>
  <si>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</si>
  <si>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</si>
  <si>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</si>
  <si>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</si>
  <si>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</si>
  <si>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</si>
  <si>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</si>
  <si>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</si>
  <si>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</si>
  <si>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</si>
  <si>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i +</t>
  </si>
  <si>
    <t>Font: Ajuntament de Sabadell. Gestió de la Informació.</t>
  </si>
  <si>
    <t>1. Dades a 1 de gener de 2016.</t>
  </si>
  <si>
    <r>
      <t>Districte 7. Grups quinquennals. 2015</t>
    </r>
    <r>
      <rPr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</si>
</sst>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.5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49" fontId="6" fillId="2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90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49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 quotePrefix="1">
      <alignment horizontal="right"/>
    </xf>
    <xf numFmtId="4" fontId="12" fillId="0" borderId="0" xfId="0" applyNumberFormat="1" applyFont="1" applyBorder="1" applyAlignment="1">
      <alignment/>
    </xf>
    <xf numFmtId="0" fontId="3" fillId="0" borderId="0" xfId="21" applyFont="1" applyFill="1" applyBorder="1" applyAlignment="1">
      <alignment horizontal="right" wrapText="1"/>
      <protection/>
    </xf>
    <xf numFmtId="0" fontId="3" fillId="0" borderId="0" xfId="21" applyFont="1" applyFill="1" applyBorder="1" applyAlignment="1">
      <alignment horizontal="left" wrapText="1"/>
      <protection/>
    </xf>
    <xf numFmtId="3" fontId="3" fillId="0" borderId="0" xfId="21" applyNumberFormat="1" applyFont="1" applyFill="1" applyBorder="1" applyAlignment="1">
      <alignment horizontal="right" wrapText="1"/>
      <protection/>
    </xf>
    <xf numFmtId="0" fontId="16" fillId="0" borderId="0" xfId="0" applyFont="1" applyAlignment="1">
      <alignment/>
    </xf>
    <xf numFmtId="49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4" fontId="17" fillId="0" borderId="0" xfId="0" applyNumberFormat="1" applyFont="1" applyFill="1" applyBorder="1" applyAlignment="1">
      <alignment/>
    </xf>
    <xf numFmtId="2" fontId="17" fillId="0" borderId="0" xfId="0" applyNumberFormat="1" applyFont="1" applyAlignment="1">
      <alignment horizontal="right"/>
    </xf>
    <xf numFmtId="49" fontId="17" fillId="0" borderId="0" xfId="0" applyNumberFormat="1" applyFont="1" applyBorder="1" applyAlignment="1">
      <alignment horizontal="left"/>
    </xf>
    <xf numFmtId="2" fontId="17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0" fillId="0" borderId="0" xfId="22" applyFont="1" applyFill="1" applyBorder="1" applyAlignment="1">
      <alignment horizontal="right" wrapText="1"/>
      <protection/>
    </xf>
    <xf numFmtId="3" fontId="10" fillId="0" borderId="0" xfId="21" applyNumberFormat="1" applyFont="1" applyFill="1" applyBorder="1" applyAlignment="1">
      <alignment horizontal="right" wrapText="1"/>
      <protection/>
    </xf>
    <xf numFmtId="9" fontId="9" fillId="0" borderId="0" xfId="23" applyFont="1" applyAlignment="1">
      <alignment horizontal="left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3.02" xfId="21"/>
    <cellStyle name="Normal_Hoja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Piràmide d'edats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
Districte 7. 2015</a:t>
            </a:r>
          </a:p>
        </c:rich>
      </c:tx>
      <c:layout>
        <c:manualLayout>
          <c:xMode val="factor"/>
          <c:yMode val="factor"/>
          <c:x val="0.023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315"/>
          <c:w val="0.9075"/>
          <c:h val="0.83125"/>
        </c:manualLayout>
      </c:layout>
      <c:barChart>
        <c:barDir val="bar"/>
        <c:grouping val="clustered"/>
        <c:varyColors val="0"/>
        <c:ser>
          <c:idx val="0"/>
          <c:order val="0"/>
          <c:tx>
            <c:v>Homes</c:v>
          </c:tx>
          <c:spPr>
            <a:solidFill>
              <a:srgbClr val="FFFF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'02.03.08'!$S$4:$S$24</c:f>
              <c:strCache/>
            </c:strRef>
          </c:cat>
          <c:val>
            <c:numRef>
              <c:f>'02.03.08'!$U$4:$U$24</c:f>
              <c:numCache/>
            </c:numRef>
          </c:val>
        </c:ser>
        <c:ser>
          <c:idx val="1"/>
          <c:order val="1"/>
          <c:tx>
            <c:v>Dones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000000"/>
              </a:solidFill>
            </c:spPr>
          </c:dPt>
          <c:cat>
            <c:strRef>
              <c:f>'02.03.08'!$S$4:$S$24</c:f>
              <c:strCache/>
            </c:strRef>
          </c:cat>
          <c:val>
            <c:numRef>
              <c:f>'02.03.08'!$V$4:$V$24</c:f>
              <c:numCache/>
            </c:numRef>
          </c:val>
        </c:ser>
        <c:overlap val="100"/>
        <c:gapWidth val="30"/>
        <c:axId val="45391879"/>
        <c:axId val="5873728"/>
      </c:barChart>
      <c:catAx>
        <c:axId val="453918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Edat</a:t>
                </a:r>
              </a:p>
            </c:rich>
          </c:tx>
          <c:layout>
            <c:manualLayout>
              <c:xMode val="factor"/>
              <c:yMode val="factor"/>
              <c:x val="0.0185"/>
              <c:y val="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3728"/>
        <c:crosses val="autoZero"/>
        <c:auto val="1"/>
        <c:lblOffset val="100"/>
        <c:noMultiLvlLbl val="0"/>
      </c:catAx>
      <c:valAx>
        <c:axId val="5873728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 Població</a:t>
                </a:r>
              </a:p>
            </c:rich>
          </c:tx>
          <c:layout>
            <c:manualLayout>
              <c:xMode val="factor"/>
              <c:yMode val="factor"/>
              <c:x val="-0.0177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#0;[Black]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91879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0.50025</cdr:y>
    </cdr:from>
    <cdr:to>
      <cdr:x>0.56325</cdr:x>
      <cdr:y>0.55725</cdr:y>
    </cdr:to>
    <cdr:sp>
      <cdr:nvSpPr>
        <cdr:cNvPr id="1" name="TextBox 1"/>
        <cdr:cNvSpPr txBox="1">
          <a:spLocks noChangeArrowheads="1"/>
        </cdr:cNvSpPr>
      </cdr:nvSpPr>
      <cdr:spPr>
        <a:xfrm>
          <a:off x="2457450" y="1790700"/>
          <a:ext cx="3143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18</xdr:row>
      <xdr:rowOff>104775</xdr:rowOff>
    </xdr:from>
    <xdr:to>
      <xdr:col>15</xdr:col>
      <xdr:colOff>314325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514350" y="3152775"/>
        <a:ext cx="49244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161925</xdr:colOff>
      <xdr:row>28</xdr:row>
      <xdr:rowOff>47625</xdr:rowOff>
    </xdr:from>
    <xdr:ext cx="447675" cy="180975"/>
    <xdr:sp>
      <xdr:nvSpPr>
        <xdr:cNvPr id="2" name="TextBox 2"/>
        <xdr:cNvSpPr txBox="1">
          <a:spLocks noChangeArrowheads="1"/>
        </xdr:cNvSpPr>
      </xdr:nvSpPr>
      <xdr:spPr>
        <a:xfrm>
          <a:off x="4619625" y="4714875"/>
          <a:ext cx="447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Dones</a:t>
          </a:r>
        </a:p>
      </xdr:txBody>
    </xdr:sp>
    <xdr:clientData/>
  </xdr:oneCellAnchor>
  <xdr:oneCellAnchor>
    <xdr:from>
      <xdr:col>3</xdr:col>
      <xdr:colOff>285750</xdr:colOff>
      <xdr:row>28</xdr:row>
      <xdr:rowOff>19050</xdr:rowOff>
    </xdr:from>
    <xdr:ext cx="485775" cy="180975"/>
    <xdr:sp>
      <xdr:nvSpPr>
        <xdr:cNvPr id="3" name="TextBox 3"/>
        <xdr:cNvSpPr txBox="1">
          <a:spLocks noChangeArrowheads="1"/>
        </xdr:cNvSpPr>
      </xdr:nvSpPr>
      <xdr:spPr>
        <a:xfrm>
          <a:off x="1457325" y="4686300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Homes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08"/>
  <sheetViews>
    <sheetView tabSelected="1" workbookViewId="0" topLeftCell="A1">
      <selection activeCell="P14" sqref="P14"/>
    </sheetView>
  </sheetViews>
  <sheetFormatPr defaultColWidth="11.421875" defaultRowHeight="12.75"/>
  <cols>
    <col min="1" max="1" width="7.7109375" style="0" customWidth="1"/>
    <col min="2" max="2" width="5.421875" style="0" customWidth="1"/>
    <col min="3" max="3" width="4.421875" style="0" customWidth="1"/>
    <col min="4" max="4" width="5.421875" style="0" customWidth="1"/>
    <col min="5" max="5" width="4.421875" style="0" customWidth="1"/>
    <col min="6" max="6" width="5.421875" style="0" customWidth="1"/>
    <col min="7" max="7" width="4.421875" style="0" customWidth="1"/>
    <col min="8" max="8" width="5.421875" style="0" customWidth="1"/>
    <col min="9" max="9" width="4.421875" style="0" customWidth="1"/>
    <col min="10" max="10" width="5.421875" style="0" customWidth="1"/>
    <col min="11" max="11" width="4.421875" style="0" customWidth="1"/>
    <col min="12" max="12" width="5.421875" style="0" customWidth="1"/>
    <col min="13" max="13" width="4.421875" style="0" customWidth="1"/>
    <col min="14" max="14" width="5.421875" style="0" customWidth="1"/>
    <col min="15" max="15" width="4.57421875" style="0" customWidth="1"/>
    <col min="16" max="16" width="5.421875" style="0" customWidth="1"/>
    <col min="17" max="17" width="4.8515625" style="0" customWidth="1"/>
    <col min="18" max="18" width="5.7109375" style="2" customWidth="1"/>
  </cols>
  <sheetData>
    <row r="1" ht="15.75">
      <c r="A1" s="1" t="s">
        <v>0</v>
      </c>
    </row>
    <row r="2" spans="1:24" ht="18">
      <c r="A2" s="3" t="s">
        <v>29</v>
      </c>
      <c r="S2" s="37"/>
      <c r="T2" s="37"/>
      <c r="U2" s="37"/>
      <c r="V2" s="37"/>
      <c r="W2" s="37"/>
      <c r="X2" s="37"/>
    </row>
    <row r="3" spans="1:39" ht="12.75">
      <c r="A3" s="4" t="s">
        <v>1</v>
      </c>
      <c r="B3" s="5" t="s">
        <v>2</v>
      </c>
      <c r="C3" s="5" t="s">
        <v>3</v>
      </c>
      <c r="D3" s="6" t="s">
        <v>4</v>
      </c>
      <c r="E3" s="6" t="s">
        <v>3</v>
      </c>
      <c r="F3" s="6" t="s">
        <v>5</v>
      </c>
      <c r="G3" s="6" t="s">
        <v>3</v>
      </c>
      <c r="H3" s="5" t="s">
        <v>6</v>
      </c>
      <c r="I3" s="5" t="s">
        <v>3</v>
      </c>
      <c r="J3" s="5" t="s">
        <v>7</v>
      </c>
      <c r="K3" s="5" t="s">
        <v>3</v>
      </c>
      <c r="L3" s="5" t="s">
        <v>8</v>
      </c>
      <c r="M3" s="5" t="s">
        <v>3</v>
      </c>
      <c r="N3" s="5" t="s">
        <v>9</v>
      </c>
      <c r="O3" s="5" t="s">
        <v>3</v>
      </c>
      <c r="P3" s="5" t="s">
        <v>10</v>
      </c>
      <c r="Q3" s="5" t="s">
        <v>3</v>
      </c>
      <c r="R3" s="7"/>
      <c r="S3" s="37"/>
      <c r="T3" s="37" t="s">
        <v>11</v>
      </c>
      <c r="U3" s="37" t="s">
        <v>11</v>
      </c>
      <c r="V3" s="37" t="s">
        <v>12</v>
      </c>
      <c r="W3" s="7"/>
      <c r="X3" s="7"/>
      <c r="Y3" s="7"/>
      <c r="Z3" s="7"/>
      <c r="AA3" s="7"/>
      <c r="AB3" s="8"/>
      <c r="AC3" s="9"/>
      <c r="AD3" s="7"/>
      <c r="AE3" s="7"/>
      <c r="AF3" s="7"/>
      <c r="AG3" s="7"/>
      <c r="AH3" s="10"/>
      <c r="AI3" s="11"/>
      <c r="AJ3" s="12"/>
      <c r="AK3" s="13"/>
      <c r="AL3" s="11"/>
      <c r="AM3" s="11"/>
    </row>
    <row r="4" spans="1:39" ht="12.75">
      <c r="A4" s="14" t="s">
        <v>11</v>
      </c>
      <c r="B4" s="46">
        <v>331</v>
      </c>
      <c r="C4" s="15">
        <f>B4*100/$L$16</f>
        <v>3.8186432856483616</v>
      </c>
      <c r="D4" s="46">
        <v>305</v>
      </c>
      <c r="E4" s="15">
        <f>D4*100/$L$16</f>
        <v>3.518689432395016</v>
      </c>
      <c r="F4" s="46">
        <v>212</v>
      </c>
      <c r="G4" s="15">
        <f>F4*100/$L$16</f>
        <v>2.445777572681126</v>
      </c>
      <c r="H4" s="46">
        <v>225</v>
      </c>
      <c r="I4" s="15">
        <f>H4*100/$L$16</f>
        <v>2.595754499307799</v>
      </c>
      <c r="J4" s="46">
        <v>248</v>
      </c>
      <c r="K4" s="15">
        <f>J4*100/$L$16</f>
        <v>2.861098292570374</v>
      </c>
      <c r="L4" s="46">
        <v>256</v>
      </c>
      <c r="M4" s="15">
        <f>L4*100/$L$16</f>
        <v>2.9533917858790955</v>
      </c>
      <c r="N4" s="46">
        <v>321</v>
      </c>
      <c r="O4" s="15">
        <f>N4*100/$L$16</f>
        <v>3.7032764190124596</v>
      </c>
      <c r="P4" s="46">
        <v>497</v>
      </c>
      <c r="Q4" s="15">
        <f>P4*100/$L$16</f>
        <v>5.733733271804338</v>
      </c>
      <c r="R4" s="16"/>
      <c r="S4" s="38" t="s">
        <v>2</v>
      </c>
      <c r="T4" s="39">
        <f>C4</f>
        <v>3.8186432856483616</v>
      </c>
      <c r="U4" s="39">
        <f aca="true" t="shared" si="0" ref="U4:U24">-T4</f>
        <v>-3.8186432856483616</v>
      </c>
      <c r="V4" s="39">
        <f>C5</f>
        <v>3.2302722658052607</v>
      </c>
      <c r="W4" s="40"/>
      <c r="X4" s="40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12.75">
      <c r="A5" s="17" t="s">
        <v>12</v>
      </c>
      <c r="B5" s="46">
        <v>280</v>
      </c>
      <c r="C5" s="15">
        <f>B5*100/$L$16</f>
        <v>3.2302722658052607</v>
      </c>
      <c r="D5" s="46">
        <v>316</v>
      </c>
      <c r="E5" s="15">
        <f>D5*100/$L$16</f>
        <v>3.6455929856945084</v>
      </c>
      <c r="F5" s="46">
        <v>235</v>
      </c>
      <c r="G5" s="15">
        <f>F5*100/$L$16</f>
        <v>2.711121365943701</v>
      </c>
      <c r="H5" s="46">
        <v>216</v>
      </c>
      <c r="I5" s="15">
        <f>H5*100/$L$16</f>
        <v>2.491924319335487</v>
      </c>
      <c r="J5" s="46">
        <v>222</v>
      </c>
      <c r="K5" s="15">
        <f>J5*100/$L$16</f>
        <v>2.561144439317028</v>
      </c>
      <c r="L5" s="46">
        <v>291</v>
      </c>
      <c r="M5" s="15">
        <f>L5*100/$L$16</f>
        <v>3.357175819104753</v>
      </c>
      <c r="N5" s="46">
        <v>324</v>
      </c>
      <c r="O5" s="15">
        <f>N5*100/$L$16</f>
        <v>3.7378864790032305</v>
      </c>
      <c r="P5" s="46">
        <v>379</v>
      </c>
      <c r="Q5" s="15">
        <f>P5*100/$L$16</f>
        <v>4.372404245500692</v>
      </c>
      <c r="R5" s="16"/>
      <c r="S5" s="38" t="s">
        <v>4</v>
      </c>
      <c r="T5" s="39">
        <f>E4</f>
        <v>3.518689432395016</v>
      </c>
      <c r="U5" s="39">
        <f t="shared" si="0"/>
        <v>-3.518689432395016</v>
      </c>
      <c r="V5" s="39">
        <f>E5</f>
        <v>3.6455929856945084</v>
      </c>
      <c r="W5" s="40"/>
      <c r="X5" s="40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</row>
    <row r="6" spans="1:24" ht="13.5" thickBot="1">
      <c r="A6" s="18" t="s">
        <v>13</v>
      </c>
      <c r="B6" s="19">
        <f aca="true" t="shared" si="1" ref="B6:Q6">SUM(B4:B5)</f>
        <v>611</v>
      </c>
      <c r="C6" s="20">
        <f t="shared" si="1"/>
        <v>7.048915551453622</v>
      </c>
      <c r="D6" s="19">
        <f t="shared" si="1"/>
        <v>621</v>
      </c>
      <c r="E6" s="20">
        <f t="shared" si="1"/>
        <v>7.164282418089524</v>
      </c>
      <c r="F6" s="19">
        <f t="shared" si="1"/>
        <v>447</v>
      </c>
      <c r="G6" s="20">
        <f t="shared" si="1"/>
        <v>5.156898938624828</v>
      </c>
      <c r="H6" s="19">
        <f t="shared" si="1"/>
        <v>441</v>
      </c>
      <c r="I6" s="20">
        <f t="shared" si="1"/>
        <v>5.087678818643286</v>
      </c>
      <c r="J6" s="19">
        <f t="shared" si="1"/>
        <v>470</v>
      </c>
      <c r="K6" s="20">
        <f t="shared" si="1"/>
        <v>5.422242731887402</v>
      </c>
      <c r="L6" s="19">
        <f t="shared" si="1"/>
        <v>547</v>
      </c>
      <c r="M6" s="20">
        <f t="shared" si="1"/>
        <v>6.310567604983849</v>
      </c>
      <c r="N6" s="19">
        <f t="shared" si="1"/>
        <v>645</v>
      </c>
      <c r="O6" s="20">
        <f t="shared" si="1"/>
        <v>7.4411628980156905</v>
      </c>
      <c r="P6" s="19">
        <f t="shared" si="1"/>
        <v>876</v>
      </c>
      <c r="Q6" s="20">
        <f t="shared" si="1"/>
        <v>10.10613751730503</v>
      </c>
      <c r="R6" s="21"/>
      <c r="S6" s="38" t="s">
        <v>5</v>
      </c>
      <c r="T6" s="39">
        <f>G4</f>
        <v>2.445777572681126</v>
      </c>
      <c r="U6" s="39">
        <f t="shared" si="0"/>
        <v>-2.445777572681126</v>
      </c>
      <c r="V6" s="39">
        <f>G5</f>
        <v>2.711121365943701</v>
      </c>
      <c r="W6" s="37"/>
      <c r="X6" s="37"/>
    </row>
    <row r="7" spans="1:24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S7" s="38" t="s">
        <v>6</v>
      </c>
      <c r="T7" s="39">
        <f>I4</f>
        <v>2.595754499307799</v>
      </c>
      <c r="U7" s="39">
        <f t="shared" si="0"/>
        <v>-2.595754499307799</v>
      </c>
      <c r="V7" s="39">
        <f>I5</f>
        <v>2.491924319335487</v>
      </c>
      <c r="W7" s="37"/>
      <c r="X7" s="37"/>
    </row>
    <row r="8" spans="1:24" ht="12.75">
      <c r="A8" s="4" t="s">
        <v>1</v>
      </c>
      <c r="B8" s="5" t="s">
        <v>14</v>
      </c>
      <c r="C8" s="5" t="s">
        <v>3</v>
      </c>
      <c r="D8" s="22" t="s">
        <v>15</v>
      </c>
      <c r="E8" s="22" t="s">
        <v>3</v>
      </c>
      <c r="F8" s="23" t="s">
        <v>16</v>
      </c>
      <c r="G8" s="23" t="s">
        <v>3</v>
      </c>
      <c r="H8" s="5" t="s">
        <v>17</v>
      </c>
      <c r="I8" s="5" t="s">
        <v>3</v>
      </c>
      <c r="J8" s="5" t="s">
        <v>18</v>
      </c>
      <c r="K8" s="5" t="s">
        <v>3</v>
      </c>
      <c r="L8" s="5" t="s">
        <v>19</v>
      </c>
      <c r="M8" s="5" t="s">
        <v>3</v>
      </c>
      <c r="N8" s="5" t="s">
        <v>20</v>
      </c>
      <c r="O8" s="5" t="s">
        <v>3</v>
      </c>
      <c r="P8" s="5" t="s">
        <v>21</v>
      </c>
      <c r="Q8" s="5" t="s">
        <v>3</v>
      </c>
      <c r="S8" s="38" t="s">
        <v>7</v>
      </c>
      <c r="T8" s="39">
        <f>K4</f>
        <v>2.861098292570374</v>
      </c>
      <c r="U8" s="39">
        <f t="shared" si="0"/>
        <v>-2.861098292570374</v>
      </c>
      <c r="V8" s="39">
        <f>K5</f>
        <v>2.561144439317028</v>
      </c>
      <c r="W8" s="37"/>
      <c r="X8" s="37"/>
    </row>
    <row r="9" spans="1:24" ht="12.75">
      <c r="A9" s="14" t="s">
        <v>11</v>
      </c>
      <c r="B9" s="46">
        <v>389</v>
      </c>
      <c r="C9" s="15">
        <f>B9*100/$L$16</f>
        <v>4.487771112136595</v>
      </c>
      <c r="D9" s="46">
        <v>360</v>
      </c>
      <c r="E9" s="15">
        <f>D9*100/$L$16</f>
        <v>4.153207198892478</v>
      </c>
      <c r="F9" s="46">
        <v>302</v>
      </c>
      <c r="G9" s="15">
        <f>F9*100/$L$16</f>
        <v>3.4840793724042456</v>
      </c>
      <c r="H9" s="46">
        <v>236</v>
      </c>
      <c r="I9" s="15">
        <f>H9*100/$L$16</f>
        <v>2.722658052607291</v>
      </c>
      <c r="J9" s="46">
        <v>184</v>
      </c>
      <c r="K9" s="15">
        <f>J9*100/$L$16</f>
        <v>2.1227503461006</v>
      </c>
      <c r="L9" s="46">
        <v>180</v>
      </c>
      <c r="M9" s="15">
        <f>L9*100/$L$16</f>
        <v>2.076603599446239</v>
      </c>
      <c r="N9" s="46">
        <v>121</v>
      </c>
      <c r="O9" s="15">
        <f>N9*100/$L$16</f>
        <v>1.3959390862944163</v>
      </c>
      <c r="P9" s="46">
        <v>108</v>
      </c>
      <c r="Q9" s="15">
        <f>P9*100/$L$16</f>
        <v>1.2459621596677435</v>
      </c>
      <c r="R9" s="10"/>
      <c r="S9" s="38" t="s">
        <v>8</v>
      </c>
      <c r="T9" s="39">
        <f>M4</f>
        <v>2.9533917858790955</v>
      </c>
      <c r="U9" s="39">
        <f t="shared" si="0"/>
        <v>-2.9533917858790955</v>
      </c>
      <c r="V9" s="39">
        <f>M5</f>
        <v>3.357175819104753</v>
      </c>
      <c r="W9" s="37"/>
      <c r="X9" s="37"/>
    </row>
    <row r="10" spans="1:24" ht="12.75">
      <c r="A10" s="14" t="s">
        <v>12</v>
      </c>
      <c r="B10" s="46">
        <v>345</v>
      </c>
      <c r="C10" s="15">
        <f>B10*100/$L$16</f>
        <v>3.980156898938625</v>
      </c>
      <c r="D10" s="46">
        <v>292</v>
      </c>
      <c r="E10" s="15">
        <f>D10*100/$L$16</f>
        <v>3.368712505768343</v>
      </c>
      <c r="F10" s="46">
        <v>270</v>
      </c>
      <c r="G10" s="15">
        <f>F10*100/$L$16</f>
        <v>3.1149053991693587</v>
      </c>
      <c r="H10" s="46">
        <v>225</v>
      </c>
      <c r="I10" s="15">
        <f>H10*100/$L$16</f>
        <v>2.595754499307799</v>
      </c>
      <c r="J10" s="46">
        <v>175</v>
      </c>
      <c r="K10" s="15">
        <f>J10*100/$L$16</f>
        <v>2.018920166128288</v>
      </c>
      <c r="L10" s="46">
        <v>165</v>
      </c>
      <c r="M10" s="15">
        <f>L10*100/$L$16</f>
        <v>1.9035532994923858</v>
      </c>
      <c r="N10" s="46">
        <v>158</v>
      </c>
      <c r="O10" s="15">
        <f>N10*100/$L$16</f>
        <v>1.8227964928472542</v>
      </c>
      <c r="P10" s="46">
        <v>141</v>
      </c>
      <c r="Q10" s="15">
        <f>P10*100/$L$16</f>
        <v>1.6266728195662206</v>
      </c>
      <c r="R10" s="16"/>
      <c r="S10" s="38" t="s">
        <v>9</v>
      </c>
      <c r="T10" s="39">
        <f>O4</f>
        <v>3.7032764190124596</v>
      </c>
      <c r="U10" s="39">
        <f t="shared" si="0"/>
        <v>-3.7032764190124596</v>
      </c>
      <c r="V10" s="39">
        <f>O5</f>
        <v>3.7378864790032305</v>
      </c>
      <c r="W10" s="37"/>
      <c r="X10" s="37"/>
    </row>
    <row r="11" spans="1:24" ht="13.5" thickBot="1">
      <c r="A11" s="18" t="s">
        <v>13</v>
      </c>
      <c r="B11" s="19">
        <f aca="true" t="shared" si="2" ref="B11:Q11">SUM(B9:B10)</f>
        <v>734</v>
      </c>
      <c r="C11" s="20">
        <f t="shared" si="2"/>
        <v>8.46792801107522</v>
      </c>
      <c r="D11" s="19">
        <f t="shared" si="2"/>
        <v>652</v>
      </c>
      <c r="E11" s="20">
        <f t="shared" si="2"/>
        <v>7.521919704660821</v>
      </c>
      <c r="F11" s="19">
        <f t="shared" si="2"/>
        <v>572</v>
      </c>
      <c r="G11" s="20">
        <f t="shared" si="2"/>
        <v>6.598984771573605</v>
      </c>
      <c r="H11" s="19">
        <f t="shared" si="2"/>
        <v>461</v>
      </c>
      <c r="I11" s="20">
        <f t="shared" si="2"/>
        <v>5.31841255191509</v>
      </c>
      <c r="J11" s="19">
        <f t="shared" si="2"/>
        <v>359</v>
      </c>
      <c r="K11" s="20">
        <f t="shared" si="2"/>
        <v>4.141670512228888</v>
      </c>
      <c r="L11" s="19">
        <f t="shared" si="2"/>
        <v>345</v>
      </c>
      <c r="M11" s="20">
        <f t="shared" si="2"/>
        <v>3.980156898938625</v>
      </c>
      <c r="N11" s="19">
        <f t="shared" si="2"/>
        <v>279</v>
      </c>
      <c r="O11" s="20">
        <f t="shared" si="2"/>
        <v>3.2187355791416703</v>
      </c>
      <c r="P11" s="19">
        <f t="shared" si="2"/>
        <v>249</v>
      </c>
      <c r="Q11" s="20">
        <f t="shared" si="2"/>
        <v>2.872634979233964</v>
      </c>
      <c r="R11" s="16"/>
      <c r="S11" s="38" t="s">
        <v>10</v>
      </c>
      <c r="T11" s="39">
        <f>Q4</f>
        <v>5.733733271804338</v>
      </c>
      <c r="U11" s="39">
        <f t="shared" si="0"/>
        <v>-5.733733271804338</v>
      </c>
      <c r="V11" s="39">
        <f>Q5</f>
        <v>4.372404245500692</v>
      </c>
      <c r="W11" s="37"/>
      <c r="X11" s="37"/>
    </row>
    <row r="12" spans="1:24" ht="12.75">
      <c r="A12" s="14"/>
      <c r="B12" s="14"/>
      <c r="C12" s="14"/>
      <c r="D12" s="24"/>
      <c r="E12" s="24"/>
      <c r="F12" s="25"/>
      <c r="G12" s="25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21"/>
      <c r="S12" s="38" t="s">
        <v>14</v>
      </c>
      <c r="T12" s="39">
        <f>C9</f>
        <v>4.487771112136595</v>
      </c>
      <c r="U12" s="39">
        <f t="shared" si="0"/>
        <v>-4.487771112136595</v>
      </c>
      <c r="V12" s="39">
        <f>C10</f>
        <v>3.980156898938625</v>
      </c>
      <c r="W12" s="37"/>
      <c r="X12" s="37"/>
    </row>
    <row r="13" spans="1:24" ht="12.75">
      <c r="A13" s="4" t="s">
        <v>1</v>
      </c>
      <c r="B13" s="5" t="s">
        <v>22</v>
      </c>
      <c r="C13" s="5" t="s">
        <v>3</v>
      </c>
      <c r="D13" s="22" t="s">
        <v>23</v>
      </c>
      <c r="E13" s="22" t="s">
        <v>3</v>
      </c>
      <c r="F13" s="23" t="s">
        <v>24</v>
      </c>
      <c r="G13" s="23" t="s">
        <v>3</v>
      </c>
      <c r="H13" s="5" t="s">
        <v>25</v>
      </c>
      <c r="I13" s="5" t="s">
        <v>3</v>
      </c>
      <c r="J13" s="5" t="s">
        <v>26</v>
      </c>
      <c r="K13" s="5" t="s">
        <v>3</v>
      </c>
      <c r="L13" s="5" t="s">
        <v>13</v>
      </c>
      <c r="M13" s="5" t="s">
        <v>3</v>
      </c>
      <c r="N13" s="14"/>
      <c r="O13" s="14"/>
      <c r="P13" s="14"/>
      <c r="Q13" s="14"/>
      <c r="S13" s="38" t="s">
        <v>15</v>
      </c>
      <c r="T13" s="39">
        <f>E9</f>
        <v>4.153207198892478</v>
      </c>
      <c r="U13" s="39">
        <f t="shared" si="0"/>
        <v>-4.153207198892478</v>
      </c>
      <c r="V13" s="39">
        <f>E10</f>
        <v>3.368712505768343</v>
      </c>
      <c r="W13" s="37"/>
      <c r="X13" s="37"/>
    </row>
    <row r="14" spans="1:24" ht="12.75">
      <c r="A14" s="14" t="s">
        <v>11</v>
      </c>
      <c r="B14" s="46">
        <v>72</v>
      </c>
      <c r="C14" s="15">
        <f>B14*100/$L$16</f>
        <v>0.8306414397784956</v>
      </c>
      <c r="D14" s="46">
        <v>37</v>
      </c>
      <c r="E14" s="15">
        <f>D14*100/$L$16</f>
        <v>0.42685740655283805</v>
      </c>
      <c r="F14" s="46">
        <v>14</v>
      </c>
      <c r="G14" s="15">
        <f>F14*100/$L$16</f>
        <v>0.16151361329026304</v>
      </c>
      <c r="H14" s="46">
        <v>0</v>
      </c>
      <c r="I14" s="15">
        <f>H14*100/$L$16</f>
        <v>0</v>
      </c>
      <c r="J14" s="47">
        <v>0</v>
      </c>
      <c r="K14" s="15">
        <f>J14*100/$L$16</f>
        <v>0</v>
      </c>
      <c r="L14" s="26">
        <f>+SUM(B4,D4,F4,H4,J4,L4,N4,P4,B9,D9,F9,H9,J9,L9,N9,P9,B14,D14,F14,H14,J14)</f>
        <v>4398</v>
      </c>
      <c r="M14" s="27">
        <f>SUM(C4,E4,G4,I4,K4,M4,O4,Q4,C9,E9,G9,I9,K9,M9,O9,Q9,C14,E14,G14,I14,K14)</f>
        <v>50.73834794646978</v>
      </c>
      <c r="N14" s="14"/>
      <c r="O14" s="14"/>
      <c r="P14" s="14"/>
      <c r="Q14" s="14"/>
      <c r="S14" s="38" t="s">
        <v>16</v>
      </c>
      <c r="T14" s="39">
        <f>G9</f>
        <v>3.4840793724042456</v>
      </c>
      <c r="U14" s="39">
        <f t="shared" si="0"/>
        <v>-3.4840793724042456</v>
      </c>
      <c r="V14" s="39">
        <f>G10</f>
        <v>3.1149053991693587</v>
      </c>
      <c r="W14" s="37"/>
      <c r="X14" s="37"/>
    </row>
    <row r="15" spans="1:24" ht="12.75">
      <c r="A15" s="14" t="s">
        <v>12</v>
      </c>
      <c r="B15" s="46">
        <v>135</v>
      </c>
      <c r="C15" s="15">
        <f>B15*100/$L$16</f>
        <v>1.5574526995846794</v>
      </c>
      <c r="D15" s="46">
        <v>60</v>
      </c>
      <c r="E15" s="15">
        <f>D15*100/$L$16</f>
        <v>0.6922011998154131</v>
      </c>
      <c r="F15" s="46">
        <v>29</v>
      </c>
      <c r="G15" s="15">
        <f>F15*100/$L$16</f>
        <v>0.3345639132441163</v>
      </c>
      <c r="H15" s="46">
        <v>9</v>
      </c>
      <c r="I15" s="15">
        <f>H15*100/$L$16</f>
        <v>0.10383017997231195</v>
      </c>
      <c r="J15" s="47">
        <v>3</v>
      </c>
      <c r="K15" s="15">
        <f>J15*100/$L$16</f>
        <v>0.03461005999077065</v>
      </c>
      <c r="L15" s="26">
        <f>+SUM(B5,D5,F5,H5,J5,L5,N5,P5,B10,D10,F10,H10,J10,L10,N10,P10,B15,D15,F15,H15,J15)</f>
        <v>4270</v>
      </c>
      <c r="M15" s="27">
        <f>SUM(C5,E5,G5,I5,K5,M5,O5,Q5,C10,E10,G10,I10,K10,M10,O10,Q10,C15,E15,G15,I15,K15)</f>
        <v>49.261652053530234</v>
      </c>
      <c r="N15" s="14"/>
      <c r="O15" s="14"/>
      <c r="P15" s="14"/>
      <c r="Q15" s="14"/>
      <c r="S15" s="38" t="s">
        <v>17</v>
      </c>
      <c r="T15" s="39">
        <f>I9</f>
        <v>2.722658052607291</v>
      </c>
      <c r="U15" s="39">
        <f t="shared" si="0"/>
        <v>-2.722658052607291</v>
      </c>
      <c r="V15" s="39">
        <f>I10</f>
        <v>2.595754499307799</v>
      </c>
      <c r="W15" s="37"/>
      <c r="X15" s="37"/>
    </row>
    <row r="16" spans="1:24" ht="13.5" thickBot="1">
      <c r="A16" s="18" t="s">
        <v>13</v>
      </c>
      <c r="B16" s="19">
        <f aca="true" t="shared" si="3" ref="B16:M16">SUM(B14:B15)</f>
        <v>207</v>
      </c>
      <c r="C16" s="20">
        <f t="shared" si="3"/>
        <v>2.388094139363175</v>
      </c>
      <c r="D16" s="19">
        <f t="shared" si="3"/>
        <v>97</v>
      </c>
      <c r="E16" s="20">
        <f t="shared" si="3"/>
        <v>1.119058606368251</v>
      </c>
      <c r="F16" s="19">
        <f t="shared" si="3"/>
        <v>43</v>
      </c>
      <c r="G16" s="20">
        <f t="shared" si="3"/>
        <v>0.4960775265343793</v>
      </c>
      <c r="H16" s="19">
        <f t="shared" si="3"/>
        <v>9</v>
      </c>
      <c r="I16" s="20">
        <f t="shared" si="3"/>
        <v>0.10383017997231195</v>
      </c>
      <c r="J16" s="19">
        <f t="shared" si="3"/>
        <v>3</v>
      </c>
      <c r="K16" s="20">
        <f t="shared" si="3"/>
        <v>0.03461005999077065</v>
      </c>
      <c r="L16" s="19">
        <f t="shared" si="3"/>
        <v>8668</v>
      </c>
      <c r="M16" s="19">
        <f t="shared" si="3"/>
        <v>100.00000000000001</v>
      </c>
      <c r="N16" s="14"/>
      <c r="O16" s="14"/>
      <c r="P16" s="14"/>
      <c r="Q16" s="14"/>
      <c r="S16" s="38" t="s">
        <v>18</v>
      </c>
      <c r="T16" s="39">
        <f>K9</f>
        <v>2.1227503461006</v>
      </c>
      <c r="U16" s="39">
        <f t="shared" si="0"/>
        <v>-2.1227503461006</v>
      </c>
      <c r="V16" s="39">
        <f>K10</f>
        <v>2.018920166128288</v>
      </c>
      <c r="W16" s="37"/>
      <c r="X16" s="37"/>
    </row>
    <row r="17" spans="1:24" ht="12.75">
      <c r="A17" s="14" t="s">
        <v>27</v>
      </c>
      <c r="P17" s="28"/>
      <c r="Q17" s="28"/>
      <c r="S17" s="38" t="s">
        <v>19</v>
      </c>
      <c r="T17" s="39">
        <f>M9</f>
        <v>2.076603599446239</v>
      </c>
      <c r="U17" s="39">
        <f t="shared" si="0"/>
        <v>-2.076603599446239</v>
      </c>
      <c r="V17" s="39">
        <f>M10</f>
        <v>1.9035532994923858</v>
      </c>
      <c r="W17" s="37"/>
      <c r="X17" s="37"/>
    </row>
    <row r="18" spans="1:24" ht="12.75">
      <c r="A18" s="48" t="s">
        <v>28</v>
      </c>
      <c r="B18" s="31"/>
      <c r="C18" s="32"/>
      <c r="D18" s="28"/>
      <c r="E18" s="28"/>
      <c r="F18" s="28"/>
      <c r="G18" s="28"/>
      <c r="H18" s="28"/>
      <c r="I18" s="28"/>
      <c r="J18" s="28"/>
      <c r="K18" s="28"/>
      <c r="L18" s="28"/>
      <c r="M18" s="32"/>
      <c r="N18" s="28"/>
      <c r="O18" s="28"/>
      <c r="P18" s="28"/>
      <c r="Q18" s="28"/>
      <c r="S18" s="38" t="s">
        <v>20</v>
      </c>
      <c r="T18" s="41">
        <f>O9</f>
        <v>1.3959390862944163</v>
      </c>
      <c r="U18" s="41">
        <f t="shared" si="0"/>
        <v>-1.3959390862944163</v>
      </c>
      <c r="V18" s="41">
        <f>O10</f>
        <v>1.8227964928472542</v>
      </c>
      <c r="W18" s="37"/>
      <c r="X18" s="37"/>
    </row>
    <row r="19" spans="4:24" ht="12.75">
      <c r="D19" s="33"/>
      <c r="O19" s="33"/>
      <c r="R19" s="29"/>
      <c r="S19" s="42" t="s">
        <v>21</v>
      </c>
      <c r="T19" s="43">
        <f>Q9</f>
        <v>1.2459621596677435</v>
      </c>
      <c r="U19" s="41">
        <f t="shared" si="0"/>
        <v>-1.2459621596677435</v>
      </c>
      <c r="V19" s="43">
        <f>Q10</f>
        <v>1.6266728195662206</v>
      </c>
      <c r="W19" s="44"/>
      <c r="X19" s="44"/>
    </row>
    <row r="20" spans="1:24" s="30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 s="29"/>
      <c r="S20" s="38" t="s">
        <v>22</v>
      </c>
      <c r="T20" s="39">
        <f>C14</f>
        <v>0.8306414397784956</v>
      </c>
      <c r="U20" s="39">
        <f t="shared" si="0"/>
        <v>-0.8306414397784956</v>
      </c>
      <c r="V20" s="39">
        <f>C15</f>
        <v>1.5574526995846794</v>
      </c>
      <c r="W20" s="44"/>
      <c r="X20" s="44"/>
    </row>
    <row r="21" spans="19:26" ht="12.75">
      <c r="S21" s="38" t="s">
        <v>23</v>
      </c>
      <c r="T21" s="39">
        <f>E14</f>
        <v>0.42685740655283805</v>
      </c>
      <c r="U21" s="39">
        <f t="shared" si="0"/>
        <v>-0.42685740655283805</v>
      </c>
      <c r="V21" s="39">
        <f>E15</f>
        <v>0.6922011998154131</v>
      </c>
      <c r="W21" s="44"/>
      <c r="X21" s="44"/>
      <c r="Y21" s="30"/>
      <c r="Z21" s="30"/>
    </row>
    <row r="22" spans="19:24" ht="12.75">
      <c r="S22" s="38" t="s">
        <v>24</v>
      </c>
      <c r="T22" s="39">
        <f>G14</f>
        <v>0.16151361329026304</v>
      </c>
      <c r="U22" s="39">
        <f t="shared" si="0"/>
        <v>-0.16151361329026304</v>
      </c>
      <c r="V22" s="39">
        <f>G15</f>
        <v>0.3345639132441163</v>
      </c>
      <c r="W22" s="37"/>
      <c r="X22" s="37"/>
    </row>
    <row r="23" spans="19:24" ht="12.75">
      <c r="S23" s="45" t="s">
        <v>25</v>
      </c>
      <c r="T23" s="39">
        <f>I14</f>
        <v>0</v>
      </c>
      <c r="U23" s="39">
        <f t="shared" si="0"/>
        <v>0</v>
      </c>
      <c r="V23" s="39">
        <f>I15</f>
        <v>0.10383017997231195</v>
      </c>
      <c r="W23" s="37"/>
      <c r="X23" s="37"/>
    </row>
    <row r="24" spans="19:24" ht="12.75">
      <c r="S24" s="45" t="s">
        <v>26</v>
      </c>
      <c r="T24" s="39">
        <f>K14</f>
        <v>0</v>
      </c>
      <c r="U24" s="39">
        <f t="shared" si="0"/>
        <v>0</v>
      </c>
      <c r="V24" s="39">
        <f>K15</f>
        <v>0.03461005999077065</v>
      </c>
      <c r="W24" s="37"/>
      <c r="X24" s="37"/>
    </row>
    <row r="25" spans="19:24" ht="12.75">
      <c r="S25" s="37"/>
      <c r="T25" s="37"/>
      <c r="U25" s="37"/>
      <c r="V25" s="37"/>
      <c r="W25" s="37"/>
      <c r="X25" s="37"/>
    </row>
    <row r="26" spans="19:24" ht="12.75">
      <c r="S26" s="37"/>
      <c r="T26" s="37"/>
      <c r="U26" s="37"/>
      <c r="V26" s="37"/>
      <c r="W26" s="37"/>
      <c r="X26" s="37"/>
    </row>
    <row r="27" spans="19:24" ht="12.75">
      <c r="S27" s="37"/>
      <c r="T27" s="37"/>
      <c r="U27" s="37"/>
      <c r="V27" s="37"/>
      <c r="W27" s="37"/>
      <c r="X27" s="37"/>
    </row>
    <row r="29" ht="12.75"/>
    <row r="30" ht="12.75"/>
    <row r="43" spans="6:17" ht="12.75"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</row>
    <row r="44" spans="6:17" ht="12.75"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</row>
    <row r="45" spans="6:17" ht="12.75"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6:17" ht="12.75"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</row>
    <row r="47" spans="6:17" ht="12.75"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</row>
    <row r="48" spans="6:17" ht="12.75"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</row>
    <row r="49" spans="6:17" ht="12.75">
      <c r="F49" s="34"/>
      <c r="G49" s="35"/>
      <c r="H49" s="36"/>
      <c r="I49" s="36"/>
      <c r="J49" s="36"/>
      <c r="K49" s="30"/>
      <c r="L49" s="30"/>
      <c r="M49" s="30"/>
      <c r="N49" s="30"/>
      <c r="O49" s="30"/>
      <c r="P49" s="30"/>
      <c r="Q49" s="30"/>
    </row>
    <row r="50" spans="6:17" ht="12.75">
      <c r="F50" s="34"/>
      <c r="G50" s="35"/>
      <c r="H50" s="36"/>
      <c r="I50" s="36"/>
      <c r="J50" s="36"/>
      <c r="K50" s="30"/>
      <c r="L50" s="30"/>
      <c r="M50" s="30"/>
      <c r="N50" s="30"/>
      <c r="O50" s="30"/>
      <c r="P50" s="30"/>
      <c r="Q50" s="30"/>
    </row>
    <row r="51" spans="6:17" ht="12.75">
      <c r="F51" s="34"/>
      <c r="G51" s="35"/>
      <c r="H51" s="36"/>
      <c r="I51" s="36"/>
      <c r="J51" s="36"/>
      <c r="K51" s="30"/>
      <c r="L51" s="30"/>
      <c r="M51" s="30"/>
      <c r="N51" s="30"/>
      <c r="O51" s="30"/>
      <c r="P51" s="30"/>
      <c r="Q51" s="30"/>
    </row>
    <row r="52" spans="6:17" ht="12.75">
      <c r="F52" s="34"/>
      <c r="G52" s="35"/>
      <c r="H52" s="36"/>
      <c r="I52" s="36"/>
      <c r="J52" s="36"/>
      <c r="K52" s="30"/>
      <c r="L52" s="30"/>
      <c r="M52" s="30"/>
      <c r="N52" s="30"/>
      <c r="O52" s="30"/>
      <c r="P52" s="30"/>
      <c r="Q52" s="30"/>
    </row>
    <row r="53" spans="6:17" ht="12.75">
      <c r="F53" s="34"/>
      <c r="G53" s="35"/>
      <c r="H53" s="36"/>
      <c r="I53" s="36"/>
      <c r="J53" s="36"/>
      <c r="K53" s="30"/>
      <c r="L53" s="30"/>
      <c r="M53" s="30"/>
      <c r="N53" s="30"/>
      <c r="O53" s="30"/>
      <c r="P53" s="30"/>
      <c r="Q53" s="30"/>
    </row>
    <row r="54" spans="6:17" ht="12.75">
      <c r="F54" s="34"/>
      <c r="G54" s="35"/>
      <c r="H54" s="36"/>
      <c r="I54" s="36"/>
      <c r="J54" s="36"/>
      <c r="K54" s="30"/>
      <c r="L54" s="30"/>
      <c r="M54" s="30"/>
      <c r="N54" s="30"/>
      <c r="O54" s="30"/>
      <c r="P54" s="30"/>
      <c r="Q54" s="30"/>
    </row>
    <row r="55" spans="6:17" ht="12.75">
      <c r="F55" s="34"/>
      <c r="G55" s="35"/>
      <c r="H55" s="36"/>
      <c r="I55" s="36"/>
      <c r="J55" s="36"/>
      <c r="K55" s="30"/>
      <c r="L55" s="30"/>
      <c r="M55" s="30"/>
      <c r="N55" s="30"/>
      <c r="O55" s="30"/>
      <c r="P55" s="30"/>
      <c r="Q55" s="30"/>
    </row>
    <row r="56" spans="6:17" ht="12.75">
      <c r="F56" s="34"/>
      <c r="G56" s="35"/>
      <c r="H56" s="36"/>
      <c r="I56" s="36"/>
      <c r="J56" s="36"/>
      <c r="K56" s="30"/>
      <c r="L56" s="30"/>
      <c r="M56" s="30"/>
      <c r="N56" s="30"/>
      <c r="O56" s="30"/>
      <c r="P56" s="30"/>
      <c r="Q56" s="30"/>
    </row>
    <row r="57" spans="6:17" ht="12.75">
      <c r="F57" s="34"/>
      <c r="G57" s="35"/>
      <c r="H57" s="36"/>
      <c r="I57" s="36"/>
      <c r="J57" s="36"/>
      <c r="K57" s="30"/>
      <c r="L57" s="30"/>
      <c r="M57" s="30"/>
      <c r="N57" s="30"/>
      <c r="O57" s="30"/>
      <c r="P57" s="30"/>
      <c r="Q57" s="30"/>
    </row>
    <row r="58" spans="6:17" ht="12.75">
      <c r="F58" s="34"/>
      <c r="G58" s="35"/>
      <c r="H58" s="36"/>
      <c r="I58" s="36"/>
      <c r="J58" s="36"/>
      <c r="K58" s="30"/>
      <c r="L58" s="30"/>
      <c r="M58" s="30"/>
      <c r="N58" s="30"/>
      <c r="O58" s="30"/>
      <c r="P58" s="30"/>
      <c r="Q58" s="30"/>
    </row>
    <row r="59" spans="6:17" ht="12.75">
      <c r="F59" s="34"/>
      <c r="G59" s="35"/>
      <c r="H59" s="36"/>
      <c r="I59" s="36"/>
      <c r="J59" s="36"/>
      <c r="K59" s="30"/>
      <c r="L59" s="30"/>
      <c r="M59" s="30"/>
      <c r="N59" s="30"/>
      <c r="O59" s="30"/>
      <c r="P59" s="30"/>
      <c r="Q59" s="30"/>
    </row>
    <row r="60" spans="6:17" ht="12.75">
      <c r="F60" s="34"/>
      <c r="G60" s="35"/>
      <c r="H60" s="36"/>
      <c r="I60" s="36"/>
      <c r="J60" s="36"/>
      <c r="K60" s="30"/>
      <c r="L60" s="30"/>
      <c r="M60" s="30"/>
      <c r="N60" s="30"/>
      <c r="O60" s="30"/>
      <c r="P60" s="30"/>
      <c r="Q60" s="30"/>
    </row>
    <row r="61" spans="6:17" ht="12.75">
      <c r="F61" s="34"/>
      <c r="G61" s="35"/>
      <c r="H61" s="36"/>
      <c r="I61" s="36"/>
      <c r="J61" s="36"/>
      <c r="K61" s="30"/>
      <c r="L61" s="30"/>
      <c r="M61" s="30"/>
      <c r="N61" s="30"/>
      <c r="O61" s="30"/>
      <c r="P61" s="30"/>
      <c r="Q61" s="30"/>
    </row>
    <row r="62" spans="6:17" ht="12.75">
      <c r="F62" s="34"/>
      <c r="G62" s="35"/>
      <c r="H62" s="36"/>
      <c r="I62" s="36"/>
      <c r="J62" s="36"/>
      <c r="K62" s="30"/>
      <c r="L62" s="30"/>
      <c r="M62" s="30"/>
      <c r="N62" s="30"/>
      <c r="O62" s="30"/>
      <c r="P62" s="30"/>
      <c r="Q62" s="30"/>
    </row>
    <row r="63" spans="6:17" ht="12.75">
      <c r="F63" s="34"/>
      <c r="G63" s="35"/>
      <c r="H63" s="36"/>
      <c r="I63" s="36"/>
      <c r="J63" s="36"/>
      <c r="K63" s="30"/>
      <c r="L63" s="30"/>
      <c r="M63" s="30"/>
      <c r="N63" s="30"/>
      <c r="O63" s="30"/>
      <c r="P63" s="30"/>
      <c r="Q63" s="30"/>
    </row>
    <row r="64" spans="6:17" ht="12.75">
      <c r="F64" s="34"/>
      <c r="G64" s="35"/>
      <c r="H64" s="36"/>
      <c r="I64" s="36"/>
      <c r="J64" s="36"/>
      <c r="K64" s="30"/>
      <c r="L64" s="30"/>
      <c r="M64" s="30"/>
      <c r="N64" s="30"/>
      <c r="O64" s="30"/>
      <c r="P64" s="30"/>
      <c r="Q64" s="30"/>
    </row>
    <row r="65" spans="5:17" ht="12.75">
      <c r="E65" s="30"/>
      <c r="F65" s="34"/>
      <c r="G65" s="35"/>
      <c r="H65" s="36"/>
      <c r="I65" s="36"/>
      <c r="J65" s="36"/>
      <c r="K65" s="30"/>
      <c r="L65" s="30"/>
      <c r="M65" s="30"/>
      <c r="N65" s="30"/>
      <c r="O65" s="30"/>
      <c r="P65" s="30"/>
      <c r="Q65" s="30"/>
    </row>
    <row r="66" spans="5:17" ht="12.75">
      <c r="E66" s="30"/>
      <c r="F66" s="34"/>
      <c r="G66" s="35"/>
      <c r="H66" s="36"/>
      <c r="I66" s="36"/>
      <c r="J66" s="36"/>
      <c r="K66" s="30"/>
      <c r="L66" s="30"/>
      <c r="M66" s="30"/>
      <c r="N66" s="30"/>
      <c r="O66" s="30"/>
      <c r="P66" s="30"/>
      <c r="Q66" s="30"/>
    </row>
    <row r="67" spans="5:17" ht="12.75">
      <c r="E67" s="30"/>
      <c r="F67" s="34"/>
      <c r="G67" s="35"/>
      <c r="H67" s="36"/>
      <c r="I67" s="36"/>
      <c r="J67" s="36"/>
      <c r="K67" s="30"/>
      <c r="L67" s="30"/>
      <c r="M67" s="30"/>
      <c r="N67" s="30"/>
      <c r="O67" s="30"/>
      <c r="P67" s="30"/>
      <c r="Q67" s="30"/>
    </row>
    <row r="68" spans="5:17" ht="12.75">
      <c r="E68" s="30"/>
      <c r="F68" s="34"/>
      <c r="G68" s="35"/>
      <c r="H68" s="36"/>
      <c r="I68" s="36"/>
      <c r="J68" s="36"/>
      <c r="K68" s="30"/>
      <c r="L68" s="30"/>
      <c r="M68" s="30"/>
      <c r="N68" s="30"/>
      <c r="O68" s="30"/>
      <c r="P68" s="30"/>
      <c r="Q68" s="30"/>
    </row>
    <row r="69" spans="5:17" ht="12.75"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</row>
    <row r="70" spans="5:17" ht="12.75"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</row>
    <row r="71" spans="5:17" ht="12.75"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</row>
    <row r="72" spans="5:17" ht="12.75"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</row>
    <row r="73" spans="5:17" ht="12.75"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</row>
    <row r="74" spans="5:17" ht="12.75"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</row>
    <row r="75" spans="5:17" ht="12.75"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</row>
    <row r="76" spans="5:17" ht="12.75"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</row>
    <row r="77" spans="5:17" ht="12.75"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</row>
    <row r="78" spans="5:17" ht="12.75"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</row>
    <row r="79" spans="5:17" ht="12.75"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</row>
    <row r="80" spans="5:17" ht="12.75"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5:17" ht="12.75"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</row>
    <row r="82" spans="5:17" ht="12.75"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</row>
    <row r="83" spans="5:17" ht="12.75"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</row>
    <row r="84" spans="5:17" ht="12.75"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</row>
    <row r="85" spans="5:17" ht="12.75"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</row>
    <row r="86" spans="5:17" ht="12.75"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</row>
    <row r="87" spans="5:17" ht="12.75"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</row>
    <row r="88" spans="5:17" ht="12.75"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</row>
    <row r="89" spans="5:17" ht="12.75"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</row>
    <row r="90" spans="5:17" ht="12.75"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</row>
    <row r="91" spans="5:17" ht="12.75"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</row>
    <row r="92" spans="5:17" ht="12.75"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</row>
    <row r="93" spans="5:17" ht="12.75"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</row>
    <row r="94" spans="5:17" ht="12.75"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</row>
    <row r="95" spans="5:17" ht="12.75"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</row>
    <row r="96" spans="5:17" ht="12.75"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</row>
    <row r="97" spans="5:17" ht="12.75"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</row>
    <row r="98" spans="5:17" ht="12.75"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</row>
    <row r="99" spans="5:17" ht="12.75"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</row>
    <row r="100" spans="5:17" ht="12.75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</row>
    <row r="101" spans="5:17" ht="12.75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</row>
    <row r="102" spans="5:17" ht="12.75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</row>
    <row r="103" spans="5:17" ht="12.75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</row>
    <row r="104" spans="5:17" ht="12.75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</row>
    <row r="105" spans="5:17" ht="12.75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</row>
    <row r="106" spans="5:17" ht="12.75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</row>
    <row r="107" spans="5:17" ht="12.75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</row>
    <row r="108" spans="5:17" ht="12.75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</row>
    <row r="109" spans="5:17" ht="12.75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</row>
    <row r="110" spans="5:17" ht="12.75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</row>
    <row r="111" spans="5:17" ht="12.75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</row>
    <row r="112" spans="5:17" ht="12.75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</row>
    <row r="113" spans="5:17" ht="12.75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</row>
    <row r="114" spans="5:17" ht="12.75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</row>
    <row r="115" spans="5:17" ht="12.75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</row>
    <row r="116" spans="5:17" ht="12.75"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</row>
    <row r="117" spans="5:17" ht="12.75"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</row>
    <row r="118" spans="5:17" ht="12.75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</row>
    <row r="119" spans="5:17" ht="12.75"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</row>
    <row r="120" spans="5:17" ht="12.75"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</row>
    <row r="121" spans="5:17" ht="12.75"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</row>
    <row r="122" spans="5:17" ht="12.75"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</row>
    <row r="123" spans="5:17" ht="12.75"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</row>
    <row r="124" spans="5:17" ht="12.75"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</row>
    <row r="125" spans="5:17" ht="12.75"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</row>
    <row r="126" spans="5:17" ht="12.75"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</row>
    <row r="127" spans="5:17" ht="12.75"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</row>
    <row r="128" spans="5:17" ht="12.75"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</row>
    <row r="129" spans="5:17" ht="12.75"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</row>
    <row r="130" spans="5:17" ht="12.75"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</row>
    <row r="131" spans="5:17" ht="12.75"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5:17" ht="12.75"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5:17" ht="12.75"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5:17" ht="12.75"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  <row r="135" spans="5:17" ht="12.75"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</row>
    <row r="136" spans="5:17" ht="12.75"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</row>
    <row r="137" spans="5:17" ht="12.75"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</row>
    <row r="138" spans="5:17" ht="12.75"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</row>
    <row r="139" spans="5:17" ht="12.75"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spans="5:17" ht="12.75"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</row>
    <row r="141" spans="5:17" ht="12.75"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</row>
    <row r="142" spans="5:17" ht="12.75"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</row>
    <row r="143" spans="5:17" ht="12.75"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</row>
    <row r="144" spans="5:17" ht="12.75"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</row>
    <row r="145" spans="5:17" ht="12.75"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</row>
    <row r="146" spans="5:17" ht="12.75"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</row>
    <row r="147" spans="5:17" ht="12.75"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</row>
    <row r="148" spans="5:17" ht="12.75"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</row>
    <row r="149" spans="5:17" ht="12.75"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</row>
    <row r="150" spans="5:17" ht="12.75"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</row>
    <row r="151" spans="5:17" ht="12.75"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</row>
    <row r="152" spans="5:17" ht="12.75"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</row>
    <row r="153" spans="5:17" ht="12.75"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</row>
    <row r="154" spans="5:17" ht="12.75"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</row>
    <row r="155" spans="5:17" ht="12.75"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</row>
    <row r="156" spans="5:17" ht="12.75"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</row>
    <row r="157" spans="5:17" ht="12.75"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</row>
    <row r="158" spans="5:17" ht="12.75"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</row>
    <row r="159" spans="5:17" ht="12.75"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</row>
    <row r="160" spans="5:17" ht="12.75"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</row>
    <row r="161" spans="5:17" ht="12.75"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</row>
    <row r="162" spans="5:17" ht="12.75"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</row>
    <row r="163" spans="5:17" ht="12.75"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</row>
    <row r="164" spans="5:17" ht="12.75"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</row>
    <row r="165" spans="5:17" ht="12.75"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</row>
    <row r="166" spans="5:17" ht="12.75"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</row>
    <row r="167" spans="5:17" ht="12.75"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</row>
    <row r="168" spans="5:17" ht="12.75"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</row>
    <row r="169" spans="5:17" ht="12.75"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</row>
    <row r="170" spans="5:17" ht="12.75"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</row>
    <row r="171" spans="5:17" ht="12.75"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</row>
    <row r="172" spans="5:17" ht="12.75"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</row>
    <row r="173" spans="5:17" ht="12.75"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</row>
    <row r="174" spans="5:17" ht="12.75"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</row>
    <row r="175" spans="5:17" ht="12.75"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</row>
    <row r="176" spans="5:17" ht="12.75"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</row>
    <row r="177" spans="5:17" ht="12.75"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</row>
    <row r="178" spans="5:17" ht="12.75"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</row>
    <row r="179" spans="5:17" ht="12.75"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</row>
    <row r="180" spans="5:17" ht="12.75"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</row>
    <row r="181" spans="5:17" ht="12.75"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</row>
    <row r="182" spans="5:17" ht="12.75"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</row>
    <row r="183" spans="5:17" ht="12.75"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</row>
    <row r="184" spans="5:17" ht="12.75"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</row>
    <row r="185" spans="5:17" ht="12.75"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</row>
    <row r="186" spans="5:17" ht="12.75"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</row>
    <row r="187" spans="5:17" ht="12.75"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</row>
    <row r="188" spans="5:17" ht="12.75"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</row>
    <row r="189" spans="5:17" ht="12.75"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</row>
    <row r="190" spans="5:17" ht="12.75"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</row>
    <row r="191" spans="5:17" ht="12.75"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</row>
    <row r="192" spans="5:17" ht="12.75"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</row>
    <row r="193" spans="5:17" ht="12.75"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</row>
    <row r="194" spans="5:17" ht="12.75"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</row>
    <row r="195" spans="5:17" ht="12.75"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</row>
    <row r="196" spans="5:17" ht="12.75"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</row>
    <row r="197" spans="5:17" ht="12.75"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</row>
    <row r="198" spans="5:17" ht="12.75"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</row>
    <row r="199" spans="5:17" ht="12.75"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</row>
    <row r="200" spans="5:17" ht="12.75"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</row>
    <row r="201" spans="5:17" ht="12.75"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</row>
    <row r="202" spans="5:17" ht="12.75"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</row>
    <row r="203" spans="5:17" ht="12.75"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</row>
    <row r="204" spans="5:17" ht="12.75"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</row>
    <row r="205" spans="5:17" ht="12.75"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</row>
    <row r="206" spans="5:17" ht="12.75"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</row>
    <row r="207" spans="5:17" ht="12.75"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</row>
    <row r="208" spans="5:17" ht="12.75"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2010-05-17T09:12:09Z</cp:lastPrinted>
  <dcterms:created xsi:type="dcterms:W3CDTF">2007-11-19T16:13:37Z</dcterms:created>
  <dcterms:modified xsi:type="dcterms:W3CDTF">2016-09-13T11:26:31Z</dcterms:modified>
  <cp:category/>
  <cp:version/>
  <cp:contentType/>
  <cp:contentStatus/>
</cp:coreProperties>
</file>