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485" windowWidth="15480" windowHeight="4980" activeTab="0"/>
  </bookViews>
  <sheets>
    <sheet name="02.05.1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<sst xmlns="http://schemas.openxmlformats.org/spreadsheetml/2006/main" count="41" uniqueCount="37">
  <si>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02.05.11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</si>
  <si>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</si>
  <si>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</si>
  <si>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</si>
  <si>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</si>
  <si>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</si>
  <si>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</si>
  <si>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</si>
  <si>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</si>
  <si>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</si>
  <si>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</si>
  <si>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</si>
  <si>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</si>
  <si>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</si>
  <si>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</si>
  <si>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</si>
  <si>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</si>
  <si>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</si>
  <si>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</si>
  <si>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</si>
  <si>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</si>
  <si>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</si>
  <si>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</si>
  <si>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</si>
  <si>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</si>
  <si>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</si>
  <si>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</si>
  <si>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</si>
  <si>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</si>
  <si>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</si>
  <si>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</si>
  <si>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</si>
  <si>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</si>
  <si>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</si>
  <si>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</si>
  <si>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Districte 6. 2016</t>
    </r>
    <r>
      <rPr>
        <vertAlign val="superscript"/>
        <sz val="12"/>
        <rFont val="Arial"/>
        <family val="2"/>
      </rPr>
      <t>1</t>
    </r>
  </si>
  <si>
    <t>1. Dades a 1 de gener de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</si>
</sst>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35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4" t="s">
        <v>3</v>
      </c>
      <c r="B4" s="6" t="s">
        <v>4</v>
      </c>
      <c r="C4" s="6" t="s">
        <v>5</v>
      </c>
      <c r="D4" s="6" t="s">
        <v>6</v>
      </c>
      <c r="E4" s="6"/>
      <c r="F4" s="6" t="s">
        <v>4</v>
      </c>
      <c r="G4" s="6" t="s">
        <v>5</v>
      </c>
      <c r="H4" s="6" t="s">
        <v>6</v>
      </c>
    </row>
    <row r="5" spans="1:8" ht="12.75">
      <c r="A5" s="10" t="s">
        <v>7</v>
      </c>
      <c r="B5" s="9">
        <v>2357</v>
      </c>
      <c r="C5" s="9">
        <v>2170</v>
      </c>
      <c r="D5" s="11">
        <f>+SUM(B5:C5)</f>
        <v>4527</v>
      </c>
      <c r="E5" s="10"/>
      <c r="F5" s="8">
        <f>B5*100/$B$8</f>
        <v>16.422798216276476</v>
      </c>
      <c r="G5" s="8">
        <f>C5*100/$C$8</f>
        <v>14.609843129334141</v>
      </c>
      <c r="H5" s="12">
        <f>D5*100/$D$8</f>
        <v>15.500770416024654</v>
      </c>
    </row>
    <row r="6" spans="1:8" ht="12.75">
      <c r="A6" s="10" t="s">
        <v>8</v>
      </c>
      <c r="B6" s="9">
        <v>9724</v>
      </c>
      <c r="C6" s="9">
        <v>9297</v>
      </c>
      <c r="D6" s="11">
        <f>+SUM(B6:C6)</f>
        <v>19021</v>
      </c>
      <c r="E6" s="10"/>
      <c r="F6" s="8">
        <f>B6*100/$B$8</f>
        <v>67.7536231884058</v>
      </c>
      <c r="G6" s="8">
        <f>C6*100/$C$8</f>
        <v>62.593415471621896</v>
      </c>
      <c r="H6" s="12">
        <f>D6*100/$D$8</f>
        <v>65.12925868858072</v>
      </c>
    </row>
    <row r="7" spans="1:18" ht="12.75">
      <c r="A7" s="10" t="s">
        <v>9</v>
      </c>
      <c r="B7" s="9">
        <v>2271</v>
      </c>
      <c r="C7" s="9">
        <v>3386</v>
      </c>
      <c r="D7" s="11">
        <f>+SUM(B7:C7)</f>
        <v>5657</v>
      </c>
      <c r="E7" s="10"/>
      <c r="F7" s="8">
        <f>B7*100/$B$8</f>
        <v>15.823578595317725</v>
      </c>
      <c r="G7" s="8">
        <f>C7*100/$C$8</f>
        <v>22.796741399043963</v>
      </c>
      <c r="H7" s="12">
        <f>D7*100/$D$8</f>
        <v>19.369970895394623</v>
      </c>
      <c r="J7" s="16"/>
      <c r="K7" s="16"/>
      <c r="L7" s="16"/>
      <c r="M7" s="16"/>
      <c r="N7" s="16"/>
      <c r="O7" s="16"/>
      <c r="P7" s="16"/>
      <c r="Q7" s="16"/>
      <c r="R7" s="16"/>
    </row>
    <row r="8" spans="1:18" ht="12.75">
      <c r="A8" s="13" t="s">
        <v>6</v>
      </c>
      <c r="B8" s="11">
        <f>SUM(B5:B7)</f>
        <v>14352</v>
      </c>
      <c r="C8" s="11">
        <f>SUM(C5:C7)</f>
        <v>14853</v>
      </c>
      <c r="D8" s="11">
        <f>SUM(B8:C8)</f>
        <v>29205</v>
      </c>
      <c r="E8" s="13"/>
      <c r="F8" s="14">
        <v>100</v>
      </c>
      <c r="G8" s="14">
        <v>100</v>
      </c>
      <c r="H8" s="14">
        <v>100</v>
      </c>
      <c r="J8" s="16"/>
      <c r="K8" s="16"/>
      <c r="L8" s="16"/>
      <c r="M8" s="16"/>
      <c r="N8" s="16"/>
      <c r="O8" s="16"/>
      <c r="P8" s="16"/>
      <c r="Q8" s="16"/>
      <c r="R8" s="16"/>
    </row>
    <row r="9" spans="1:18" ht="6" customHeight="1">
      <c r="A9" s="10"/>
      <c r="B9" s="10"/>
      <c r="C9" s="10"/>
      <c r="D9" s="10"/>
      <c r="E9" s="10"/>
      <c r="F9" s="10"/>
      <c r="G9" s="10"/>
      <c r="H9" s="10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3" t="s">
        <v>10</v>
      </c>
      <c r="B10" s="10"/>
      <c r="C10" s="10"/>
      <c r="D10" s="10"/>
      <c r="E10" s="10"/>
      <c r="F10" s="10"/>
      <c r="G10" s="10"/>
      <c r="H10" s="20" t="s">
        <v>11</v>
      </c>
      <c r="I10" s="19"/>
      <c r="J10" s="28"/>
      <c r="K10" s="28"/>
      <c r="L10" s="28"/>
      <c r="M10" s="28"/>
      <c r="N10" s="28"/>
      <c r="O10" s="28"/>
      <c r="P10" s="28"/>
      <c r="Q10" s="29"/>
      <c r="R10" s="16"/>
    </row>
    <row r="11" spans="1:18" ht="12.75">
      <c r="A11" s="10" t="s">
        <v>12</v>
      </c>
      <c r="B11" s="8">
        <f>(B7/B5)*100</f>
        <v>96.35129401781927</v>
      </c>
      <c r="C11" s="8">
        <f>(C7/C5)*100</f>
        <v>156.036866359447</v>
      </c>
      <c r="D11" s="12">
        <f>(D7/D5)*100</f>
        <v>124.96134305279433</v>
      </c>
      <c r="E11" s="10"/>
      <c r="F11" s="10"/>
      <c r="G11" s="10"/>
      <c r="H11" s="15" t="s">
        <v>13</v>
      </c>
      <c r="I11" s="19"/>
      <c r="J11" s="28"/>
      <c r="K11" s="28"/>
      <c r="L11" s="28"/>
      <c r="M11" s="28"/>
      <c r="N11" s="28"/>
      <c r="O11" s="28"/>
      <c r="P11" s="28"/>
      <c r="Q11" s="29"/>
      <c r="R11" s="16"/>
    </row>
    <row r="12" spans="1:18" ht="12.75">
      <c r="A12" s="10" t="s">
        <v>14</v>
      </c>
      <c r="B12" s="17">
        <f>J12/B7*100</f>
        <v>13.033905768383972</v>
      </c>
      <c r="C12" s="17">
        <f>K12/C7*100</f>
        <v>18.281157708210277</v>
      </c>
      <c r="D12" s="18">
        <f>L12/D7*100</f>
        <v>16.174650875022095</v>
      </c>
      <c r="E12" s="10"/>
      <c r="F12" s="10"/>
      <c r="G12" s="10"/>
      <c r="H12" s="15" t="s">
        <v>15</v>
      </c>
      <c r="I12" s="19"/>
      <c r="J12" s="28">
        <v>296</v>
      </c>
      <c r="K12" s="28">
        <v>619</v>
      </c>
      <c r="L12" s="28">
        <v>915</v>
      </c>
      <c r="M12" s="28"/>
      <c r="N12" s="28"/>
      <c r="O12" s="28"/>
      <c r="P12" s="28"/>
      <c r="Q12" s="29"/>
      <c r="R12" s="16"/>
    </row>
    <row r="13" spans="1:18" ht="12.75">
      <c r="A13" s="10" t="s">
        <v>16</v>
      </c>
      <c r="B13" s="8">
        <f>(B5/B6)*100</f>
        <v>24.238996297819824</v>
      </c>
      <c r="C13" s="8">
        <f>(C5/C6)*100</f>
        <v>23.34086264386361</v>
      </c>
      <c r="D13" s="12">
        <f>(D5/D6)*100</f>
        <v>23.800010514694286</v>
      </c>
      <c r="E13" s="10"/>
      <c r="F13" s="10"/>
      <c r="G13" s="10"/>
      <c r="H13" s="15" t="s">
        <v>17</v>
      </c>
      <c r="I13" s="19"/>
      <c r="J13" s="28"/>
      <c r="K13" s="28"/>
      <c r="L13" s="28"/>
      <c r="M13" s="28"/>
      <c r="N13" s="28"/>
      <c r="O13" s="28"/>
      <c r="P13" s="28"/>
      <c r="Q13" s="29"/>
      <c r="R13" s="16"/>
    </row>
    <row r="14" spans="1:18" ht="12.75">
      <c r="A14" s="10" t="s">
        <v>18</v>
      </c>
      <c r="B14" s="8">
        <f>(B7/B6)*100</f>
        <v>23.354586589880707</v>
      </c>
      <c r="C14" s="8">
        <f>(C7/C6)*100</f>
        <v>36.42035065074755</v>
      </c>
      <c r="D14" s="12">
        <f>(D7/D6)*100</f>
        <v>29.740812785868254</v>
      </c>
      <c r="E14" s="10"/>
      <c r="F14" s="10"/>
      <c r="G14" s="10"/>
      <c r="H14" s="15" t="s">
        <v>19</v>
      </c>
      <c r="I14" s="19"/>
      <c r="J14" s="28"/>
      <c r="K14" s="28"/>
      <c r="L14" s="28"/>
      <c r="M14" s="28"/>
      <c r="N14" s="28"/>
      <c r="O14" s="28"/>
      <c r="P14" s="28"/>
      <c r="Q14" s="29"/>
      <c r="R14" s="16"/>
    </row>
    <row r="15" spans="1:18" ht="12.75">
      <c r="A15" s="10" t="s">
        <v>20</v>
      </c>
      <c r="B15" s="8">
        <f>((SUM(B5,B7))/B6)*100</f>
        <v>47.593582887700535</v>
      </c>
      <c r="C15" s="8">
        <f>((SUM(C5,C7))/C6)*100</f>
        <v>59.76121329461116</v>
      </c>
      <c r="D15" s="12">
        <f>((SUM(D5,D7))/D6)*100</f>
        <v>53.540823300562536</v>
      </c>
      <c r="E15" s="10"/>
      <c r="F15" s="10"/>
      <c r="G15" s="10"/>
      <c r="H15" s="15" t="s">
        <v>21</v>
      </c>
      <c r="I15" s="19"/>
      <c r="J15" s="28"/>
      <c r="K15" s="28"/>
      <c r="L15" s="28"/>
      <c r="M15" s="28"/>
      <c r="N15" s="28"/>
      <c r="O15" s="28"/>
      <c r="P15" s="28"/>
      <c r="Q15" s="29"/>
      <c r="R15" s="16"/>
    </row>
    <row r="16" spans="1:18" ht="6" customHeight="1">
      <c r="A16" s="10"/>
      <c r="B16" s="8"/>
      <c r="C16" s="8"/>
      <c r="D16" s="12"/>
      <c r="E16" s="10"/>
      <c r="F16" s="10"/>
      <c r="G16" s="10"/>
      <c r="H16" s="15"/>
      <c r="I16" s="19"/>
      <c r="J16" s="28"/>
      <c r="K16" s="28"/>
      <c r="L16" s="28"/>
      <c r="M16" s="28"/>
      <c r="N16" s="28"/>
      <c r="O16" s="28"/>
      <c r="P16" s="28"/>
      <c r="Q16" s="29"/>
      <c r="R16" s="16"/>
    </row>
    <row r="17" spans="1:18" ht="12.75">
      <c r="A17" s="10" t="s">
        <v>22</v>
      </c>
      <c r="B17" s="17">
        <f>J17/N17*100</f>
        <v>87.36842105263159</v>
      </c>
      <c r="C17" s="17">
        <f aca="true" t="shared" si="0" ref="B17:D18">K17/O17*100</f>
        <v>104.57902511078288</v>
      </c>
      <c r="D17" s="18">
        <f t="shared" si="0"/>
        <v>95.47668754349338</v>
      </c>
      <c r="E17" s="10"/>
      <c r="F17" s="10"/>
      <c r="G17" s="10"/>
      <c r="H17" s="15" t="s">
        <v>23</v>
      </c>
      <c r="I17" s="19"/>
      <c r="J17" s="28">
        <v>664</v>
      </c>
      <c r="K17" s="28">
        <v>708</v>
      </c>
      <c r="L17" s="28">
        <v>1372</v>
      </c>
      <c r="M17" s="28"/>
      <c r="N17" s="28">
        <v>760</v>
      </c>
      <c r="O17" s="28">
        <v>677</v>
      </c>
      <c r="P17" s="28">
        <v>1437</v>
      </c>
      <c r="Q17" s="29"/>
      <c r="R17" s="16"/>
    </row>
    <row r="18" spans="1:18" ht="12.75">
      <c r="A18" s="10" t="s">
        <v>24</v>
      </c>
      <c r="B18" s="17">
        <f t="shared" si="0"/>
        <v>107.202216066482</v>
      </c>
      <c r="C18" s="17">
        <f t="shared" si="0"/>
        <v>106.27912136676281</v>
      </c>
      <c r="D18" s="18">
        <f t="shared" si="0"/>
        <v>106.74999999999999</v>
      </c>
      <c r="E18" s="10"/>
      <c r="F18" s="10"/>
      <c r="G18" s="10"/>
      <c r="H18" s="15" t="s">
        <v>25</v>
      </c>
      <c r="I18" s="19"/>
      <c r="J18" s="28">
        <v>5031</v>
      </c>
      <c r="K18" s="28">
        <v>4790</v>
      </c>
      <c r="L18" s="28">
        <v>9821</v>
      </c>
      <c r="M18" s="28"/>
      <c r="N18" s="28">
        <v>4693</v>
      </c>
      <c r="O18" s="28">
        <v>4507</v>
      </c>
      <c r="P18" s="28">
        <v>9200</v>
      </c>
      <c r="Q18" s="29"/>
      <c r="R18" s="16"/>
    </row>
    <row r="19" spans="1:18" ht="12.75">
      <c r="A19" s="10" t="s">
        <v>26</v>
      </c>
      <c r="B19" s="17">
        <f>B5/$K$19*100</f>
        <v>35.11097869804856</v>
      </c>
      <c r="C19" s="17">
        <f>C5/$K$19*100</f>
        <v>32.32533889468196</v>
      </c>
      <c r="D19" s="18">
        <f>D5/$K$19*100</f>
        <v>67.43631759273052</v>
      </c>
      <c r="E19" s="10"/>
      <c r="F19" s="10"/>
      <c r="G19" s="10"/>
      <c r="H19" s="15" t="s">
        <v>27</v>
      </c>
      <c r="I19" s="19"/>
      <c r="J19" s="28"/>
      <c r="K19" s="28">
        <v>6713</v>
      </c>
      <c r="L19" s="28"/>
      <c r="M19" s="28"/>
      <c r="N19" s="28"/>
      <c r="O19" s="28"/>
      <c r="P19" s="28"/>
      <c r="Q19" s="29"/>
      <c r="R19" s="16"/>
    </row>
    <row r="20" spans="1:18" ht="6" customHeight="1">
      <c r="A20" s="10"/>
      <c r="B20" s="21"/>
      <c r="C20" s="21"/>
      <c r="D20" s="22"/>
      <c r="E20" s="10"/>
      <c r="F20" s="10"/>
      <c r="G20" s="10"/>
      <c r="H20" s="10"/>
      <c r="J20" s="29"/>
      <c r="K20" s="29"/>
      <c r="L20" s="29"/>
      <c r="M20" s="29"/>
      <c r="N20" s="29"/>
      <c r="O20" s="29"/>
      <c r="P20" s="29"/>
      <c r="Q20" s="29"/>
      <c r="R20" s="16"/>
    </row>
    <row r="21" spans="1:18" ht="12.75">
      <c r="A21" s="10" t="s">
        <v>28</v>
      </c>
      <c r="B21" s="17">
        <v>40.168756967670014</v>
      </c>
      <c r="C21" s="17">
        <v>43.67036962229852</v>
      </c>
      <c r="D21" s="18">
        <v>41.94959767163157</v>
      </c>
      <c r="E21" s="10"/>
      <c r="F21" s="10"/>
      <c r="G21" s="10"/>
      <c r="H21" s="10"/>
      <c r="J21" s="29"/>
      <c r="K21" s="29"/>
      <c r="L21" s="29"/>
      <c r="M21" s="29"/>
      <c r="N21" s="29"/>
      <c r="O21" s="29"/>
      <c r="P21" s="29"/>
      <c r="Q21" s="29"/>
      <c r="R21" s="16"/>
    </row>
    <row r="22" spans="1:18" ht="12.75">
      <c r="A22" s="10" t="s">
        <v>29</v>
      </c>
      <c r="B22" s="17">
        <v>6.779380568519304</v>
      </c>
      <c r="C22" s="17">
        <v>6.9714285714285715</v>
      </c>
      <c r="D22" s="18">
        <v>6.87143803843605</v>
      </c>
      <c r="E22" s="10"/>
      <c r="F22" s="10"/>
      <c r="G22" s="10"/>
      <c r="H22" s="10"/>
      <c r="J22" s="29"/>
      <c r="K22" s="29"/>
      <c r="L22" s="29"/>
      <c r="M22" s="29"/>
      <c r="N22" s="29"/>
      <c r="O22" s="29"/>
      <c r="P22" s="29"/>
      <c r="Q22" s="29"/>
      <c r="R22" s="16"/>
    </row>
    <row r="23" spans="1:18" ht="12.75">
      <c r="A23" s="10" t="s">
        <v>30</v>
      </c>
      <c r="B23" s="17">
        <v>39.92893870835047</v>
      </c>
      <c r="C23" s="17">
        <v>40.0756157900398</v>
      </c>
      <c r="D23" s="18">
        <v>40.000630881657116</v>
      </c>
      <c r="E23" s="10"/>
      <c r="F23" s="10"/>
      <c r="G23" s="10"/>
      <c r="H23" s="10"/>
      <c r="J23" s="29"/>
      <c r="K23" s="29"/>
      <c r="L23" s="29"/>
      <c r="M23" s="29"/>
      <c r="N23" s="29"/>
      <c r="O23" s="29"/>
      <c r="P23" s="29"/>
      <c r="Q23" s="29"/>
      <c r="R23" s="16"/>
    </row>
    <row r="24" spans="1:18" ht="12.75">
      <c r="A24" s="10" t="s">
        <v>31</v>
      </c>
      <c r="B24" s="17">
        <v>75.84940554821665</v>
      </c>
      <c r="C24" s="17">
        <v>77.05995274660366</v>
      </c>
      <c r="D24" s="18">
        <v>76.5739791408874</v>
      </c>
      <c r="E24" s="10"/>
      <c r="F24" s="10"/>
      <c r="G24" s="10"/>
      <c r="H24" s="10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6" customHeight="1">
      <c r="A25" s="10"/>
      <c r="B25" s="23"/>
      <c r="C25" s="23"/>
      <c r="D25" s="23"/>
      <c r="E25" s="10"/>
      <c r="F25" s="10"/>
      <c r="G25" s="10"/>
      <c r="H25" s="10"/>
      <c r="J25" s="16"/>
      <c r="K25" s="16"/>
      <c r="L25" s="16"/>
      <c r="M25" s="16"/>
      <c r="N25" s="16"/>
      <c r="O25" s="16"/>
      <c r="P25" s="16"/>
      <c r="Q25" s="16"/>
      <c r="R25" s="16"/>
    </row>
    <row r="26" spans="1:8" ht="13.5" thickBot="1">
      <c r="A26" s="24" t="s">
        <v>32</v>
      </c>
      <c r="B26" s="25"/>
      <c r="C26" s="25"/>
      <c r="D26" s="26">
        <f>B8/C8*100</f>
        <v>96.62694405170673</v>
      </c>
      <c r="E26" s="24"/>
      <c r="F26" s="24"/>
      <c r="G26" s="24"/>
      <c r="H26" s="27" t="s">
        <v>33</v>
      </c>
    </row>
    <row r="27" spans="1:6" ht="12.75">
      <c r="A27" s="7" t="s">
        <v>34</v>
      </c>
      <c r="E27" s="2"/>
      <c r="F27" s="2"/>
    </row>
    <row r="28" ht="12.75">
      <c r="A28" s="7" t="s">
        <v>36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2009-09-25T10:28:47Z</cp:lastPrinted>
  <dcterms:created xsi:type="dcterms:W3CDTF">2009-09-25T10:27:09Z</dcterms:created>
  <dcterms:modified xsi:type="dcterms:W3CDTF">2016-11-24T11:10:54Z</dcterms:modified>
  <cp:category/>
  <cp:version/>
  <cp:contentType/>
  <cp:contentStatus/>
</cp:coreProperties>
</file>