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4575" activeTab="0"/>
  </bookViews>
  <sheets>
    <sheet name="02.06.02" sheetId="1" r:id="rId1"/>
  </sheets>
  <definedNames/>
  <calcPr fullCalcOnLoad="1"/>
</workbook>
</file>

<file path=xl/sharedStrings.xml><?xml version="1.0" encoding="utf-8"?>
<sst xmlns="http://schemas.openxmlformats.org/spreadsheetml/2006/main" count="46" uniqueCount="18">
  <si>
    <t>1/3</t>
  </si>
  <si>
    <t>14/4</t>
  </si>
  <si>
    <t>1/9</t>
  </si>
  <si>
    <t>1/1</t>
  </si>
  <si>
    <t>Nacionalitat</t>
  </si>
  <si>
    <t>Àfrica</t>
  </si>
  <si>
    <t>Amèrica</t>
  </si>
  <si>
    <t>Àsia</t>
  </si>
  <si>
    <t>Resta Europa</t>
  </si>
  <si>
    <t>Unió Europea</t>
  </si>
  <si>
    <t>Oceania</t>
  </si>
  <si>
    <t>Total</t>
  </si>
  <si>
    <t>població total)*100</t>
  </si>
  <si>
    <t>Apàtrida/No consta</t>
  </si>
  <si>
    <t>02.06.02 Ciutadans/es estrangers/es</t>
  </si>
  <si>
    <t>(Ciutadans-es estrangers-es/</t>
  </si>
  <si>
    <t>Font: Ajuntament de Sabadell. Gestió de la Informació.</t>
  </si>
  <si>
    <t>Nacionalitat segons continent. Sabadell. 1996-2016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</si>
</sst>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/mm/yyyy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0.0%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49" fontId="3" fillId="2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 horizontal="right"/>
    </xf>
    <xf numFmtId="2" fontId="5" fillId="0" borderId="1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A1">
      <selection activeCell="O22" sqref="O22"/>
    </sheetView>
  </sheetViews>
  <sheetFormatPr defaultColWidth="11.421875" defaultRowHeight="12.75"/>
  <cols>
    <col min="1" max="1" width="19.7109375" style="0" customWidth="1"/>
    <col min="2" max="12" width="5.7109375" style="0" customWidth="1"/>
    <col min="13" max="17" width="5.140625" style="0" customWidth="1"/>
    <col min="19" max="19" width="4.7109375" style="0" customWidth="1"/>
  </cols>
  <sheetData>
    <row r="1" ht="15.75">
      <c r="A1" s="1" t="s">
        <v>14</v>
      </c>
    </row>
    <row r="2" ht="15">
      <c r="A2" s="2" t="s">
        <v>17</v>
      </c>
    </row>
    <row r="3" spans="1:12" ht="12.75">
      <c r="A3" s="3"/>
      <c r="B3" s="4" t="s">
        <v>0</v>
      </c>
      <c r="C3" s="4" t="s">
        <v>0</v>
      </c>
      <c r="D3" s="4" t="s">
        <v>1</v>
      </c>
      <c r="E3" s="4" t="s">
        <v>0</v>
      </c>
      <c r="F3" s="4" t="s">
        <v>2</v>
      </c>
      <c r="G3" s="4" t="s">
        <v>0</v>
      </c>
      <c r="H3" s="4" t="s">
        <v>2</v>
      </c>
      <c r="I3" s="4" t="s">
        <v>0</v>
      </c>
      <c r="J3" s="4" t="s">
        <v>2</v>
      </c>
      <c r="K3" s="4" t="s">
        <v>3</v>
      </c>
      <c r="L3" s="4" t="s">
        <v>3</v>
      </c>
    </row>
    <row r="4" spans="1:12" ht="12.75">
      <c r="A4" s="3" t="s">
        <v>4</v>
      </c>
      <c r="B4" s="3">
        <v>1996</v>
      </c>
      <c r="C4" s="3">
        <v>1998</v>
      </c>
      <c r="D4" s="3">
        <v>1999</v>
      </c>
      <c r="E4" s="3">
        <v>2000</v>
      </c>
      <c r="F4" s="3">
        <v>2000</v>
      </c>
      <c r="G4" s="3">
        <v>2001</v>
      </c>
      <c r="H4" s="3">
        <v>2001</v>
      </c>
      <c r="I4" s="3">
        <v>2002</v>
      </c>
      <c r="J4" s="3">
        <v>2002</v>
      </c>
      <c r="K4" s="3">
        <v>2004</v>
      </c>
      <c r="L4" s="3">
        <v>2005</v>
      </c>
    </row>
    <row r="5" spans="1:12" ht="12.75">
      <c r="A5" s="5" t="s">
        <v>5</v>
      </c>
      <c r="B5" s="6">
        <v>211</v>
      </c>
      <c r="C5" s="6">
        <v>317</v>
      </c>
      <c r="D5" s="6">
        <v>448</v>
      </c>
      <c r="E5" s="6">
        <v>579</v>
      </c>
      <c r="F5" s="6">
        <v>763</v>
      </c>
      <c r="G5" s="6">
        <v>945</v>
      </c>
      <c r="H5" s="7">
        <v>1194</v>
      </c>
      <c r="I5" s="6">
        <v>1471</v>
      </c>
      <c r="J5" s="6">
        <v>1803</v>
      </c>
      <c r="K5" s="6">
        <v>2736</v>
      </c>
      <c r="L5" s="6">
        <v>3723</v>
      </c>
    </row>
    <row r="6" spans="1:12" ht="12.75">
      <c r="A6" s="5" t="s">
        <v>6</v>
      </c>
      <c r="B6" s="6">
        <v>363</v>
      </c>
      <c r="C6" s="6">
        <v>502</v>
      </c>
      <c r="D6" s="6">
        <v>582</v>
      </c>
      <c r="E6" s="6">
        <v>767</v>
      </c>
      <c r="F6" s="6">
        <v>1110</v>
      </c>
      <c r="G6" s="6">
        <v>1580</v>
      </c>
      <c r="H6" s="7">
        <v>2265</v>
      </c>
      <c r="I6" s="6">
        <v>3123</v>
      </c>
      <c r="J6" s="6">
        <v>3984</v>
      </c>
      <c r="K6" s="6">
        <v>6457</v>
      </c>
      <c r="L6" s="6">
        <v>8198</v>
      </c>
    </row>
    <row r="7" spans="1:12" ht="12.75">
      <c r="A7" s="5" t="s">
        <v>7</v>
      </c>
      <c r="B7" s="6">
        <v>89</v>
      </c>
      <c r="C7" s="6">
        <v>103</v>
      </c>
      <c r="D7" s="6">
        <v>124</v>
      </c>
      <c r="E7" s="6">
        <v>151</v>
      </c>
      <c r="F7" s="6">
        <v>199</v>
      </c>
      <c r="G7" s="6">
        <v>221</v>
      </c>
      <c r="H7" s="7">
        <v>241</v>
      </c>
      <c r="I7" s="6">
        <v>275</v>
      </c>
      <c r="J7" s="6">
        <v>359</v>
      </c>
      <c r="K7" s="6">
        <v>534</v>
      </c>
      <c r="L7" s="6">
        <v>814</v>
      </c>
    </row>
    <row r="8" spans="1:12" ht="12.75">
      <c r="A8" s="5" t="s">
        <v>8</v>
      </c>
      <c r="B8" s="6">
        <v>41</v>
      </c>
      <c r="C8" s="6">
        <v>53</v>
      </c>
      <c r="D8" s="6">
        <v>65</v>
      </c>
      <c r="E8" s="6">
        <v>83</v>
      </c>
      <c r="F8" s="6">
        <v>130</v>
      </c>
      <c r="G8" s="6">
        <v>231</v>
      </c>
      <c r="H8" s="7">
        <v>354</v>
      </c>
      <c r="I8" s="6">
        <v>555</v>
      </c>
      <c r="J8" s="6">
        <v>755</v>
      </c>
      <c r="K8" s="6">
        <v>1247</v>
      </c>
      <c r="L8" s="6">
        <v>1654</v>
      </c>
    </row>
    <row r="9" spans="1:12" ht="12.75">
      <c r="A9" s="5" t="s">
        <v>9</v>
      </c>
      <c r="B9" s="6">
        <v>408</v>
      </c>
      <c r="C9" s="6">
        <v>424</v>
      </c>
      <c r="D9" s="6">
        <v>475</v>
      </c>
      <c r="E9" s="6">
        <v>521</v>
      </c>
      <c r="F9" s="6">
        <v>560</v>
      </c>
      <c r="G9" s="6">
        <v>585</v>
      </c>
      <c r="H9" s="7">
        <v>630</v>
      </c>
      <c r="I9" s="6">
        <v>672</v>
      </c>
      <c r="J9" s="6">
        <v>767</v>
      </c>
      <c r="K9" s="6">
        <v>1029</v>
      </c>
      <c r="L9" s="6">
        <v>1187</v>
      </c>
    </row>
    <row r="10" spans="1:12" ht="12.75">
      <c r="A10" s="5" t="s">
        <v>10</v>
      </c>
      <c r="B10" s="6">
        <v>1</v>
      </c>
      <c r="C10" s="6">
        <v>1</v>
      </c>
      <c r="D10" s="6">
        <v>2</v>
      </c>
      <c r="E10" s="6">
        <v>2</v>
      </c>
      <c r="F10" s="6">
        <v>2</v>
      </c>
      <c r="G10" s="6">
        <v>2</v>
      </c>
      <c r="H10" s="7">
        <v>1</v>
      </c>
      <c r="I10" s="6">
        <v>1</v>
      </c>
      <c r="J10" s="6">
        <v>1</v>
      </c>
      <c r="K10" s="6">
        <v>2</v>
      </c>
      <c r="L10" s="6">
        <v>4</v>
      </c>
    </row>
    <row r="11" spans="1:12" ht="12.75">
      <c r="A11" s="8" t="s">
        <v>11</v>
      </c>
      <c r="B11" s="9">
        <f aca="true" t="shared" si="0" ref="B11:J11">SUM(B5:B10)</f>
        <v>1113</v>
      </c>
      <c r="C11" s="9">
        <f t="shared" si="0"/>
        <v>1400</v>
      </c>
      <c r="D11" s="9">
        <f t="shared" si="0"/>
        <v>1696</v>
      </c>
      <c r="E11" s="9">
        <f t="shared" si="0"/>
        <v>2103</v>
      </c>
      <c r="F11" s="9">
        <f t="shared" si="0"/>
        <v>2764</v>
      </c>
      <c r="G11" s="9">
        <f t="shared" si="0"/>
        <v>3564</v>
      </c>
      <c r="H11" s="9">
        <f t="shared" si="0"/>
        <v>4685</v>
      </c>
      <c r="I11" s="9">
        <f t="shared" si="0"/>
        <v>6097</v>
      </c>
      <c r="J11" s="9">
        <f t="shared" si="0"/>
        <v>7669</v>
      </c>
      <c r="K11" s="9">
        <f>SUM(K5:K10)</f>
        <v>12005</v>
      </c>
      <c r="L11" s="9">
        <f>SUM(L5:L10)</f>
        <v>15580</v>
      </c>
    </row>
    <row r="12" spans="1:12" ht="12.75">
      <c r="A12" s="10" t="s">
        <v>15</v>
      </c>
      <c r="B12" s="11"/>
      <c r="C12" s="11"/>
      <c r="D12" s="11"/>
      <c r="E12" s="11"/>
      <c r="F12" s="11"/>
      <c r="G12" s="11"/>
      <c r="H12" s="12"/>
      <c r="I12" s="5"/>
      <c r="J12" s="5"/>
      <c r="K12" s="5"/>
      <c r="L12" s="5"/>
    </row>
    <row r="13" spans="1:12" ht="13.5" thickBot="1">
      <c r="A13" s="13" t="s">
        <v>12</v>
      </c>
      <c r="B13" s="14">
        <v>0.59</v>
      </c>
      <c r="C13" s="14">
        <v>0.75</v>
      </c>
      <c r="D13" s="14">
        <v>0.92</v>
      </c>
      <c r="E13" s="14">
        <v>1.14</v>
      </c>
      <c r="F13" s="14">
        <v>1.49</v>
      </c>
      <c r="G13" s="15">
        <v>1.915</v>
      </c>
      <c r="H13" s="16">
        <v>2.504142391362446</v>
      </c>
      <c r="I13" s="15">
        <v>3.2326477808352823</v>
      </c>
      <c r="J13" s="16">
        <v>4.0330044805317735</v>
      </c>
      <c r="K13" s="16">
        <f>(K11/193338)*100</f>
        <v>6.209332878171906</v>
      </c>
      <c r="L13" s="16">
        <f>(L11/196991)*100</f>
        <v>7.908990766075608</v>
      </c>
    </row>
    <row r="14" spans="1:9" ht="12.75">
      <c r="A14" s="5"/>
      <c r="H14" s="17"/>
      <c r="I14" s="18"/>
    </row>
    <row r="15" spans="1:12" ht="12.75">
      <c r="A15" s="3"/>
      <c r="B15" s="4" t="s">
        <v>3</v>
      </c>
      <c r="C15" s="4" t="s">
        <v>3</v>
      </c>
      <c r="D15" s="4" t="s">
        <v>3</v>
      </c>
      <c r="E15" s="4" t="s">
        <v>3</v>
      </c>
      <c r="F15" s="4" t="s">
        <v>3</v>
      </c>
      <c r="G15" s="4" t="s">
        <v>3</v>
      </c>
      <c r="H15" s="4" t="s">
        <v>3</v>
      </c>
      <c r="I15" s="4" t="s">
        <v>3</v>
      </c>
      <c r="J15" s="4" t="s">
        <v>3</v>
      </c>
      <c r="K15" s="4" t="s">
        <v>3</v>
      </c>
      <c r="L15" s="4" t="s">
        <v>3</v>
      </c>
    </row>
    <row r="16" spans="1:12" ht="12.75">
      <c r="A16" s="3" t="s">
        <v>4</v>
      </c>
      <c r="B16" s="3">
        <v>2006</v>
      </c>
      <c r="C16" s="3">
        <v>2007</v>
      </c>
      <c r="D16" s="3">
        <v>2008</v>
      </c>
      <c r="E16" s="3">
        <v>2009</v>
      </c>
      <c r="F16" s="3">
        <v>2010</v>
      </c>
      <c r="G16" s="3">
        <v>2011</v>
      </c>
      <c r="H16" s="3">
        <v>2012</v>
      </c>
      <c r="I16" s="3">
        <v>2013</v>
      </c>
      <c r="J16" s="3">
        <v>2014</v>
      </c>
      <c r="K16" s="3">
        <v>2015</v>
      </c>
      <c r="L16" s="3">
        <v>2016</v>
      </c>
    </row>
    <row r="17" spans="1:12" ht="12.75">
      <c r="A17" s="5" t="s">
        <v>5</v>
      </c>
      <c r="B17" s="6">
        <v>4751</v>
      </c>
      <c r="C17" s="6">
        <v>5307</v>
      </c>
      <c r="D17" s="6">
        <v>6206</v>
      </c>
      <c r="E17" s="6">
        <v>7219</v>
      </c>
      <c r="F17" s="6">
        <v>7541</v>
      </c>
      <c r="G17" s="6">
        <v>7641</v>
      </c>
      <c r="H17" s="6">
        <v>7644</v>
      </c>
      <c r="I17" s="6">
        <v>7494</v>
      </c>
      <c r="J17" s="6">
        <v>7372</v>
      </c>
      <c r="K17" s="6">
        <v>6963</v>
      </c>
      <c r="L17" s="25">
        <v>6972</v>
      </c>
    </row>
    <row r="18" spans="1:12" ht="12.75">
      <c r="A18" s="5" t="s">
        <v>6</v>
      </c>
      <c r="B18" s="6">
        <v>10013</v>
      </c>
      <c r="C18" s="6">
        <v>11538</v>
      </c>
      <c r="D18" s="6">
        <v>13244</v>
      </c>
      <c r="E18" s="6">
        <v>13936</v>
      </c>
      <c r="F18" s="6">
        <v>13778</v>
      </c>
      <c r="G18" s="6">
        <v>12857</v>
      </c>
      <c r="H18" s="6">
        <v>11714</v>
      </c>
      <c r="I18" s="6">
        <v>10563</v>
      </c>
      <c r="J18" s="6">
        <v>9529</v>
      </c>
      <c r="K18" s="6">
        <v>8199</v>
      </c>
      <c r="L18" s="25">
        <v>8060</v>
      </c>
    </row>
    <row r="19" spans="1:12" ht="12.75">
      <c r="A19" s="5" t="s">
        <v>7</v>
      </c>
      <c r="B19" s="6">
        <v>1041</v>
      </c>
      <c r="C19" s="6">
        <v>1018</v>
      </c>
      <c r="D19" s="6">
        <v>1143</v>
      </c>
      <c r="E19" s="6">
        <v>1376</v>
      </c>
      <c r="F19" s="6">
        <v>1474</v>
      </c>
      <c r="G19" s="6">
        <v>1674</v>
      </c>
      <c r="H19" s="6">
        <v>1852</v>
      </c>
      <c r="I19" s="6">
        <v>1900</v>
      </c>
      <c r="J19" s="6">
        <v>1969</v>
      </c>
      <c r="K19" s="6">
        <v>2037</v>
      </c>
      <c r="L19" s="25">
        <v>2244</v>
      </c>
    </row>
    <row r="20" spans="1:12" ht="12.75">
      <c r="A20" s="5" t="s">
        <v>8</v>
      </c>
      <c r="B20" s="6">
        <v>2074</v>
      </c>
      <c r="C20" s="25">
        <v>2277</v>
      </c>
      <c r="D20" s="25">
        <v>2740</v>
      </c>
      <c r="E20" s="25">
        <v>2872</v>
      </c>
      <c r="F20" s="25">
        <v>2876</v>
      </c>
      <c r="G20" s="25">
        <v>2943</v>
      </c>
      <c r="H20" s="25">
        <v>2827</v>
      </c>
      <c r="I20" s="6">
        <v>2733</v>
      </c>
      <c r="J20" s="6">
        <v>2735</v>
      </c>
      <c r="K20" s="6">
        <v>2807</v>
      </c>
      <c r="L20" s="25">
        <v>2860</v>
      </c>
    </row>
    <row r="21" spans="1:12" ht="12.75">
      <c r="A21" s="5" t="s">
        <v>9</v>
      </c>
      <c r="B21" s="6">
        <v>1386</v>
      </c>
      <c r="C21" s="6">
        <v>1473</v>
      </c>
      <c r="D21" s="6">
        <v>1668</v>
      </c>
      <c r="E21" s="6">
        <v>1761</v>
      </c>
      <c r="F21" s="6">
        <v>1774</v>
      </c>
      <c r="G21" s="6">
        <v>1747</v>
      </c>
      <c r="H21" s="6">
        <v>1589</v>
      </c>
      <c r="I21" s="6">
        <v>1505</v>
      </c>
      <c r="J21" s="6">
        <v>1451</v>
      </c>
      <c r="K21" s="6">
        <v>1390</v>
      </c>
      <c r="L21" s="25">
        <v>1394</v>
      </c>
    </row>
    <row r="22" spans="1:12" ht="12.75">
      <c r="A22" s="5" t="s">
        <v>10</v>
      </c>
      <c r="B22" s="6">
        <v>6</v>
      </c>
      <c r="C22" s="6">
        <v>3</v>
      </c>
      <c r="D22" s="6">
        <v>3</v>
      </c>
      <c r="E22" s="6">
        <v>2</v>
      </c>
      <c r="F22" s="6">
        <v>10</v>
      </c>
      <c r="G22" s="6">
        <v>9</v>
      </c>
      <c r="H22" s="6">
        <v>6</v>
      </c>
      <c r="I22" s="6">
        <v>4</v>
      </c>
      <c r="J22" s="6">
        <v>6</v>
      </c>
      <c r="K22" s="6">
        <v>5</v>
      </c>
      <c r="L22" s="25">
        <v>5</v>
      </c>
    </row>
    <row r="23" spans="1:12" ht="12.75">
      <c r="A23" s="5" t="s">
        <v>13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6">
        <v>0</v>
      </c>
      <c r="I23" s="6">
        <v>0</v>
      </c>
      <c r="J23" s="6">
        <v>1</v>
      </c>
      <c r="K23" s="6">
        <v>0</v>
      </c>
      <c r="L23" s="25">
        <v>3</v>
      </c>
    </row>
    <row r="24" spans="1:12" ht="12.75">
      <c r="A24" s="8" t="s">
        <v>11</v>
      </c>
      <c r="B24" s="9">
        <f>SUM(B17:B22)</f>
        <v>19271</v>
      </c>
      <c r="C24" s="9">
        <f>SUM(C17:C22)</f>
        <v>21616</v>
      </c>
      <c r="D24" s="9">
        <f>SUM(D17:D22)</f>
        <v>25004</v>
      </c>
      <c r="E24" s="9">
        <f>SUM(E17:E22)</f>
        <v>27166</v>
      </c>
      <c r="F24" s="9">
        <f>SUM(F17:F22)</f>
        <v>27453</v>
      </c>
      <c r="G24" s="9">
        <f>SUM(G17:G23)</f>
        <v>26872</v>
      </c>
      <c r="H24" s="9">
        <f>SUM(H17:H23)</f>
        <v>25632</v>
      </c>
      <c r="I24" s="9">
        <f>SUM(I17:I23)</f>
        <v>24199</v>
      </c>
      <c r="J24" s="9">
        <f>SUM(J17:J23)</f>
        <v>23063</v>
      </c>
      <c r="K24" s="9">
        <f>SUM(K17:K23)</f>
        <v>21401</v>
      </c>
      <c r="L24" s="28">
        <f>SUM(L17:L23)</f>
        <v>21538</v>
      </c>
    </row>
    <row r="25" spans="1:12" ht="12.75">
      <c r="A25" s="10" t="s">
        <v>15</v>
      </c>
      <c r="L25" s="27"/>
    </row>
    <row r="26" spans="1:12" ht="13.5" thickBot="1">
      <c r="A26" s="13" t="s">
        <v>12</v>
      </c>
      <c r="B26" s="16">
        <f>B24/200522*100</f>
        <v>9.610416812120366</v>
      </c>
      <c r="C26" s="16">
        <f>C24/202142*100</f>
        <v>10.693472905185464</v>
      </c>
      <c r="D26" s="16">
        <f>D24/204558*100</f>
        <v>12.223428074189227</v>
      </c>
      <c r="E26" s="16">
        <f>E24/206941*100</f>
        <v>13.127413127413126</v>
      </c>
      <c r="F26" s="16">
        <f>+F24/207906*100</f>
        <v>13.204525121930102</v>
      </c>
      <c r="G26" s="16">
        <f>+G24/208147*100</f>
        <v>12.910106799521493</v>
      </c>
      <c r="H26" s="16">
        <f>+H24/208173*100</f>
        <v>12.312835958553702</v>
      </c>
      <c r="I26" s="16">
        <f>+I24/207747*100</f>
        <v>11.648302983917938</v>
      </c>
      <c r="J26" s="16">
        <f>+J24/207532*100</f>
        <v>11.112984985448026</v>
      </c>
      <c r="K26" s="16">
        <f>+K24/207802*100</f>
        <v>10.298745921598444</v>
      </c>
      <c r="L26" s="29">
        <f>+L24/208321*100</f>
        <v>10.338852060041955</v>
      </c>
    </row>
    <row r="27" spans="1:9" ht="12.75">
      <c r="A27" s="5" t="s">
        <v>16</v>
      </c>
      <c r="H27" s="17"/>
      <c r="I27" s="18"/>
    </row>
    <row r="28" spans="1:9" ht="12.75">
      <c r="A28" s="5"/>
      <c r="H28" s="17"/>
      <c r="I28" s="18"/>
    </row>
    <row r="29" spans="1:9" ht="12.75">
      <c r="A29" s="5"/>
      <c r="H29" s="17"/>
      <c r="I29" s="18"/>
    </row>
    <row r="30" spans="1:9" ht="12.75">
      <c r="A30" s="5"/>
      <c r="H30" s="17"/>
      <c r="I30" s="18"/>
    </row>
    <row r="31" spans="1:9" ht="12.75">
      <c r="A31" s="5"/>
      <c r="H31" s="17"/>
      <c r="I31" s="18"/>
    </row>
    <row r="32" spans="1:13" ht="12.75">
      <c r="A32" s="5"/>
      <c r="H32" s="17"/>
      <c r="I32" s="18"/>
      <c r="L32" s="6"/>
      <c r="M32" s="6"/>
    </row>
    <row r="33" spans="1:13" ht="12.75">
      <c r="A33" s="5"/>
      <c r="H33" s="17"/>
      <c r="I33" s="18"/>
      <c r="L33" s="6"/>
      <c r="M33" s="6"/>
    </row>
    <row r="34" spans="1:17" ht="12.75">
      <c r="A34" s="5"/>
      <c r="H34" s="17"/>
      <c r="I34" s="18"/>
      <c r="L34" s="6"/>
      <c r="M34" s="6"/>
      <c r="N34" s="19"/>
      <c r="O34" s="19"/>
      <c r="P34" s="19"/>
      <c r="Q34" s="19"/>
    </row>
    <row r="35" spans="1:17" ht="12.75">
      <c r="A35" s="5"/>
      <c r="H35" s="17"/>
      <c r="I35" s="18"/>
      <c r="L35" s="6"/>
      <c r="M35" s="6"/>
      <c r="N35" s="19"/>
      <c r="O35" s="19"/>
      <c r="P35" s="19"/>
      <c r="Q35" s="19"/>
    </row>
    <row r="36" spans="1:17" ht="12.75">
      <c r="A36" s="5"/>
      <c r="H36" s="17"/>
      <c r="I36" s="18"/>
      <c r="L36" s="6"/>
      <c r="M36" s="6"/>
      <c r="N36" s="19"/>
      <c r="O36" s="19"/>
      <c r="P36" s="19"/>
      <c r="Q36" s="19"/>
    </row>
    <row r="37" spans="1:17" ht="12.75">
      <c r="A37" s="5"/>
      <c r="H37" s="17"/>
      <c r="I37" s="18"/>
      <c r="L37" s="6"/>
      <c r="M37" s="6"/>
      <c r="N37" s="19"/>
      <c r="O37" s="19"/>
      <c r="P37" s="26"/>
      <c r="Q37" s="26"/>
    </row>
    <row r="38" spans="2:20" ht="12.75">
      <c r="B38" s="20"/>
      <c r="H38" s="17"/>
      <c r="I38" s="18"/>
      <c r="L38" s="6"/>
      <c r="M38" s="6"/>
      <c r="N38" s="19"/>
      <c r="O38" s="19"/>
      <c r="P38" s="26"/>
      <c r="Q38" s="26"/>
      <c r="R38" s="27"/>
      <c r="S38" s="27"/>
      <c r="T38" s="27"/>
    </row>
    <row r="39" spans="2:20" ht="12.75">
      <c r="B39" s="20"/>
      <c r="C39" s="20"/>
      <c r="D39" s="20"/>
      <c r="E39" s="20"/>
      <c r="F39" s="22"/>
      <c r="G39" s="22"/>
      <c r="H39" s="20"/>
      <c r="I39" s="21"/>
      <c r="J39" s="21"/>
      <c r="K39" s="21"/>
      <c r="L39" s="6"/>
      <c r="M39" s="6"/>
      <c r="N39" s="19"/>
      <c r="O39" s="19"/>
      <c r="P39" s="26"/>
      <c r="Q39" s="26"/>
      <c r="R39" s="27"/>
      <c r="S39" s="27"/>
      <c r="T39" s="27"/>
    </row>
    <row r="40" spans="2:20" ht="12.75">
      <c r="B40" s="20"/>
      <c r="C40" s="20"/>
      <c r="D40" s="20"/>
      <c r="E40" s="20"/>
      <c r="F40" s="20"/>
      <c r="G40" s="20"/>
      <c r="H40" s="20"/>
      <c r="I40" s="21"/>
      <c r="J40" s="21"/>
      <c r="K40" s="21"/>
      <c r="L40" s="19"/>
      <c r="M40" s="19"/>
      <c r="N40" s="19"/>
      <c r="O40" s="19"/>
      <c r="P40" s="26"/>
      <c r="Q40" s="26"/>
      <c r="R40" s="27"/>
      <c r="S40" s="27"/>
      <c r="T40" s="27"/>
    </row>
    <row r="41" spans="2:20" ht="12.75">
      <c r="B41" s="20"/>
      <c r="C41" s="20"/>
      <c r="D41" s="20"/>
      <c r="E41" s="20"/>
      <c r="F41" s="22"/>
      <c r="G41" s="23"/>
      <c r="H41" s="20"/>
      <c r="I41" s="21"/>
      <c r="J41" s="21"/>
      <c r="K41" s="21"/>
      <c r="L41" s="19"/>
      <c r="M41" s="19"/>
      <c r="N41" s="19"/>
      <c r="O41" s="19"/>
      <c r="P41" s="26"/>
      <c r="Q41" s="26"/>
      <c r="R41" s="27"/>
      <c r="S41" s="27"/>
      <c r="T41" s="27"/>
    </row>
    <row r="42" spans="7:20" ht="12.75">
      <c r="G42" s="24"/>
      <c r="H42" s="24"/>
      <c r="J42" s="19"/>
      <c r="K42" s="19"/>
      <c r="L42" s="19"/>
      <c r="M42" s="19"/>
      <c r="N42" s="19"/>
      <c r="O42" s="19"/>
      <c r="P42" s="26"/>
      <c r="Q42" s="26"/>
      <c r="R42" s="27"/>
      <c r="S42" s="27"/>
      <c r="T42" s="27"/>
    </row>
    <row r="43" spans="10:20" ht="12.75">
      <c r="J43" s="19"/>
      <c r="K43" s="19"/>
      <c r="L43" s="19"/>
      <c r="M43" s="19"/>
      <c r="N43" s="19"/>
      <c r="O43" s="19"/>
      <c r="P43" s="26"/>
      <c r="Q43" s="26"/>
      <c r="R43" s="27"/>
      <c r="S43" s="27"/>
      <c r="T43" s="27"/>
    </row>
    <row r="44" spans="10:20" ht="12.75">
      <c r="J44" s="19"/>
      <c r="K44" s="19"/>
      <c r="L44" s="19"/>
      <c r="M44" s="19"/>
      <c r="N44" s="19"/>
      <c r="O44" s="19"/>
      <c r="P44" s="26"/>
      <c r="Q44" s="26"/>
      <c r="R44" s="27"/>
      <c r="S44" s="27"/>
      <c r="T44" s="27"/>
    </row>
    <row r="45" spans="10:20" ht="12.75">
      <c r="J45" s="19"/>
      <c r="K45" s="19"/>
      <c r="L45" s="19"/>
      <c r="M45" s="19"/>
      <c r="N45" s="19"/>
      <c r="O45" s="19"/>
      <c r="P45" s="19"/>
      <c r="Q45" s="19"/>
      <c r="R45" s="27"/>
      <c r="S45" s="27"/>
      <c r="T45" s="27"/>
    </row>
    <row r="46" spans="10:17" ht="12.75">
      <c r="J46" s="19"/>
      <c r="K46" s="19"/>
      <c r="L46" s="19"/>
      <c r="M46" s="19"/>
      <c r="N46" s="19"/>
      <c r="O46" s="19"/>
      <c r="P46" s="19"/>
      <c r="Q46" s="19"/>
    </row>
    <row r="47" spans="10:17" ht="12.75">
      <c r="J47" s="19"/>
      <c r="K47" s="19"/>
      <c r="L47" s="19"/>
      <c r="M47" s="19"/>
      <c r="N47" s="19"/>
      <c r="O47" s="19"/>
      <c r="P47" s="19"/>
      <c r="Q47" s="19"/>
    </row>
    <row r="48" spans="10:14" ht="12.75">
      <c r="J48" s="19"/>
      <c r="K48" s="19"/>
      <c r="L48" s="19"/>
      <c r="M48" s="19"/>
      <c r="N48" s="19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2014-04-15T10:53:18Z</cp:lastPrinted>
  <dcterms:created xsi:type="dcterms:W3CDTF">2007-11-19T16:57:03Z</dcterms:created>
  <dcterms:modified xsi:type="dcterms:W3CDTF">2016-11-24T11:23:47Z</dcterms:modified>
  <cp:category/>
  <cp:version/>
  <cp:contentType/>
  <cp:contentStatus/>
</cp:coreProperties>
</file>