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3.08.12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<sst xmlns="http://schemas.openxmlformats.org/spreadsheetml/2006/main" count="27" uniqueCount="19">
  <si>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13.08.12 Arxiu Històric de Sabadell</t>
  </si>
  <si>
    <t>Objecte de recerca</t>
  </si>
  <si>
    <t>Nombre</t>
  </si>
  <si>
    <t>%</t>
  </si>
  <si>
    <t>Recerca històrica diversa</t>
  </si>
  <si>
    <t>Treball de curs</t>
  </si>
  <si>
    <t>Exposició i audiovisuals</t>
  </si>
  <si>
    <t>Publicació</t>
  </si>
  <si>
    <t>Publicació per internet</t>
  </si>
  <si>
    <t>Consulta administrativa</t>
  </si>
  <si>
    <t>Consulta puntual</t>
  </si>
  <si>
    <t>Treball de postgrau</t>
  </si>
  <si>
    <t>Tesi doctoral</t>
  </si>
  <si>
    <t>Premsa</t>
  </si>
  <si>
    <t>Pràctiques universitàries</t>
  </si>
  <si>
    <t>Docència/conferència</t>
  </si>
  <si>
    <t>Total</t>
  </si>
  <si>
    <t>Font: Ajuntament de Sabadell. Servei de Cultura</t>
  </si>
  <si>
    <t>Evolució dels usuaris per objecte de recerca. 2011-2015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</si>
</sst>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L25" sqref="L25"/>
    </sheetView>
  </sheetViews>
  <sheetFormatPr defaultColWidth="11.421875" defaultRowHeight="12.75"/>
  <cols>
    <col min="1" max="1" width="25.421875" style="0" customWidth="1"/>
    <col min="2" max="3" width="9.57421875" style="0" customWidth="1"/>
    <col min="4" max="4" width="0.5625" style="0" customWidth="1"/>
    <col min="5" max="6" width="9.57421875" style="0" customWidth="1"/>
    <col min="7" max="7" width="0.5625" style="0" customWidth="1"/>
    <col min="8" max="9" width="9.57421875" style="0" customWidth="1"/>
    <col min="10" max="10" width="0.5625" style="0" customWidth="1"/>
    <col min="11" max="12" width="9.57421875" style="0" customWidth="1"/>
    <col min="13" max="13" width="0.5625" style="0" customWidth="1"/>
    <col min="14" max="15" width="9.57421875" style="0" customWidth="1"/>
  </cols>
  <sheetData>
    <row r="1" ht="15.75">
      <c r="A1" s="1" t="s">
        <v>0</v>
      </c>
    </row>
    <row r="2" ht="15">
      <c r="A2" s="2" t="s">
        <v>18</v>
      </c>
    </row>
    <row r="3" spans="1:15" ht="12.75" customHeight="1">
      <c r="A3" s="3"/>
      <c r="B3" s="14">
        <v>2011</v>
      </c>
      <c r="C3" s="14"/>
      <c r="D3" s="4"/>
      <c r="E3" s="14">
        <v>2012</v>
      </c>
      <c r="F3" s="14"/>
      <c r="G3" s="4"/>
      <c r="H3" s="14">
        <v>2013</v>
      </c>
      <c r="I3" s="14"/>
      <c r="J3" s="4"/>
      <c r="K3" s="14">
        <v>2014</v>
      </c>
      <c r="L3" s="14"/>
      <c r="M3" s="4"/>
      <c r="N3" s="14">
        <v>2015</v>
      </c>
      <c r="O3" s="14"/>
    </row>
    <row r="4" spans="1:15" ht="12.75">
      <c r="A4" s="5" t="s">
        <v>1</v>
      </c>
      <c r="B4" s="6" t="s">
        <v>2</v>
      </c>
      <c r="C4" s="6" t="s">
        <v>3</v>
      </c>
      <c r="D4" s="4"/>
      <c r="E4" s="6" t="s">
        <v>2</v>
      </c>
      <c r="F4" s="6" t="s">
        <v>3</v>
      </c>
      <c r="G4" s="4"/>
      <c r="H4" s="6" t="s">
        <v>2</v>
      </c>
      <c r="I4" s="6" t="s">
        <v>3</v>
      </c>
      <c r="J4" s="4"/>
      <c r="K4" s="6" t="s">
        <v>2</v>
      </c>
      <c r="L4" s="6" t="s">
        <v>3</v>
      </c>
      <c r="M4" s="4"/>
      <c r="N4" s="6" t="s">
        <v>2</v>
      </c>
      <c r="O4" s="6" t="s">
        <v>3</v>
      </c>
    </row>
    <row r="5" spans="1:15" ht="12.75">
      <c r="A5" s="7" t="s">
        <v>4</v>
      </c>
      <c r="B5" s="8">
        <v>960</v>
      </c>
      <c r="C5" s="9">
        <f>+SUM(B5*100/B18)</f>
        <v>38.17097415506958</v>
      </c>
      <c r="D5" s="7"/>
      <c r="E5" s="8">
        <v>945</v>
      </c>
      <c r="F5" s="9">
        <f>+SUM(E5*100/E18)</f>
        <v>41.629955947136565</v>
      </c>
      <c r="G5" s="7"/>
      <c r="H5" s="8">
        <v>923</v>
      </c>
      <c r="I5" s="9">
        <f>+SUM(H5*100/H18)</f>
        <v>43.8479809976247</v>
      </c>
      <c r="J5" s="7"/>
      <c r="K5" s="8">
        <v>741</v>
      </c>
      <c r="L5" s="9">
        <f>+SUM(K5*100/K18)</f>
        <v>34.969325153374236</v>
      </c>
      <c r="M5" s="7"/>
      <c r="N5" s="15">
        <v>519</v>
      </c>
      <c r="O5" s="9">
        <f>N5/$N$18*100</f>
        <v>24.975938402309914</v>
      </c>
    </row>
    <row r="6" spans="1:15" ht="12.75">
      <c r="A6" s="7" t="s">
        <v>5</v>
      </c>
      <c r="B6" s="8">
        <v>209</v>
      </c>
      <c r="C6" s="9">
        <f>+SUM(B6*100/B18)</f>
        <v>8.310139165009941</v>
      </c>
      <c r="D6" s="7"/>
      <c r="E6" s="8">
        <v>185</v>
      </c>
      <c r="F6" s="9">
        <f>+SUM(E6*100/E18)</f>
        <v>8.14977973568282</v>
      </c>
      <c r="G6" s="7"/>
      <c r="H6" s="8">
        <v>98</v>
      </c>
      <c r="I6" s="9">
        <f>+SUM(H6*100/H18)</f>
        <v>4.655581947743468</v>
      </c>
      <c r="J6" s="7"/>
      <c r="K6" s="8">
        <v>151</v>
      </c>
      <c r="L6" s="9">
        <f>+SUM(K6*100/K18)</f>
        <v>7.126002831524304</v>
      </c>
      <c r="M6" s="7"/>
      <c r="N6" s="15">
        <v>181</v>
      </c>
      <c r="O6" s="9">
        <f aca="true" t="shared" si="0" ref="O6:O17">N6/$N$18*100</f>
        <v>8.710298363811358</v>
      </c>
    </row>
    <row r="7" spans="1:15" ht="12.75">
      <c r="A7" s="7" t="s">
        <v>6</v>
      </c>
      <c r="B7" s="8">
        <v>100</v>
      </c>
      <c r="C7" s="9">
        <f>+SUM(B7*100/B18)</f>
        <v>3.9761431411530817</v>
      </c>
      <c r="D7" s="7"/>
      <c r="E7" s="8">
        <v>118</v>
      </c>
      <c r="F7" s="9">
        <f>+SUM(E7*100/E18)</f>
        <v>5.1982378854625555</v>
      </c>
      <c r="G7" s="7"/>
      <c r="H7" s="8">
        <v>65</v>
      </c>
      <c r="I7" s="9">
        <f>+SUM(H7*100/H18)</f>
        <v>3.0878859857482186</v>
      </c>
      <c r="J7" s="7"/>
      <c r="K7" s="8">
        <v>46</v>
      </c>
      <c r="L7" s="9">
        <f>+SUM(K7*100/K18)</f>
        <v>2.1708352996696556</v>
      </c>
      <c r="M7" s="7"/>
      <c r="N7" s="15">
        <v>38</v>
      </c>
      <c r="O7" s="9">
        <f t="shared" si="0"/>
        <v>1.8286814244465832</v>
      </c>
    </row>
    <row r="8" spans="1:15" ht="12.75">
      <c r="A8" s="7" t="s">
        <v>7</v>
      </c>
      <c r="B8" s="8">
        <v>171</v>
      </c>
      <c r="C8" s="9">
        <f>+SUM(B8*100/B18)</f>
        <v>6.79920477137177</v>
      </c>
      <c r="D8" s="7"/>
      <c r="E8" s="8">
        <v>93</v>
      </c>
      <c r="F8" s="9">
        <f>+SUM(E8*100/E18)</f>
        <v>4.096916299559472</v>
      </c>
      <c r="G8" s="7"/>
      <c r="H8" s="8">
        <v>94</v>
      </c>
      <c r="I8" s="9">
        <f>+SUM(H8*100/H18)</f>
        <v>4.465558194774347</v>
      </c>
      <c r="J8" s="7"/>
      <c r="K8" s="8">
        <v>88</v>
      </c>
      <c r="L8" s="9">
        <f>+SUM(K8*100/K18)</f>
        <v>4.1529023124115145</v>
      </c>
      <c r="M8" s="7"/>
      <c r="N8" s="15">
        <v>91</v>
      </c>
      <c r="O8" s="9">
        <f t="shared" si="0"/>
        <v>4.379210779595765</v>
      </c>
    </row>
    <row r="9" spans="1:15" ht="12.75">
      <c r="A9" s="7" t="s">
        <v>8</v>
      </c>
      <c r="B9" s="8">
        <v>8</v>
      </c>
      <c r="C9" s="9">
        <f>+SUM(B9*100/B18)</f>
        <v>0.31809145129224653</v>
      </c>
      <c r="D9" s="7"/>
      <c r="E9" s="8">
        <v>17</v>
      </c>
      <c r="F9" s="9">
        <f>+SUM(E9*100/E18)</f>
        <v>0.748898678414097</v>
      </c>
      <c r="G9" s="7"/>
      <c r="H9" s="8">
        <v>5</v>
      </c>
      <c r="I9" s="9">
        <f>+SUM(H9*100/H18)</f>
        <v>0.2375296912114014</v>
      </c>
      <c r="J9" s="7"/>
      <c r="K9" s="8">
        <v>15</v>
      </c>
      <c r="L9" s="9">
        <f>+SUM(K9*100/K18)</f>
        <v>0.7078810759792354</v>
      </c>
      <c r="M9" s="7"/>
      <c r="N9" s="15">
        <v>4</v>
      </c>
      <c r="O9" s="9">
        <f t="shared" si="0"/>
        <v>0.192492781520693</v>
      </c>
    </row>
    <row r="10" spans="1:15" ht="12.75">
      <c r="A10" s="7" t="s">
        <v>9</v>
      </c>
      <c r="B10" s="8">
        <v>842</v>
      </c>
      <c r="C10" s="9">
        <f>+SUM(B10*100/B18)</f>
        <v>33.47912524850894</v>
      </c>
      <c r="D10" s="7"/>
      <c r="E10" s="8">
        <v>713</v>
      </c>
      <c r="F10" s="9">
        <f>+SUM(E10*100/E18)</f>
        <v>31.409691629955947</v>
      </c>
      <c r="G10" s="7"/>
      <c r="H10" s="8">
        <v>692</v>
      </c>
      <c r="I10" s="9">
        <f>+SUM(H10*100/H18)</f>
        <v>32.87410926365796</v>
      </c>
      <c r="J10" s="7"/>
      <c r="K10" s="8">
        <v>749</v>
      </c>
      <c r="L10" s="9">
        <f>+SUM(K10*100/K18)</f>
        <v>35.34686172722983</v>
      </c>
      <c r="M10" s="7"/>
      <c r="N10" s="15">
        <v>832</v>
      </c>
      <c r="O10" s="9">
        <f t="shared" si="0"/>
        <v>40.038498556304134</v>
      </c>
    </row>
    <row r="11" spans="1:15" ht="12.75">
      <c r="A11" s="7" t="s">
        <v>10</v>
      </c>
      <c r="B11" s="8">
        <v>123</v>
      </c>
      <c r="C11" s="9">
        <f>+SUM(B11*100/B18)</f>
        <v>4.89065606361829</v>
      </c>
      <c r="D11" s="7"/>
      <c r="E11" s="8">
        <v>129</v>
      </c>
      <c r="F11" s="9">
        <f>+SUM(E11*100/E18)</f>
        <v>5.682819383259912</v>
      </c>
      <c r="G11" s="7"/>
      <c r="H11" s="8">
        <v>82</v>
      </c>
      <c r="I11" s="9">
        <f>+SUM(H11*100/H18)</f>
        <v>3.8954869358669835</v>
      </c>
      <c r="J11" s="7"/>
      <c r="K11" s="8">
        <v>72</v>
      </c>
      <c r="L11" s="9">
        <f>+SUM(K11*100/K18)</f>
        <v>3.3978291647003305</v>
      </c>
      <c r="M11" s="7"/>
      <c r="N11" s="15">
        <v>101</v>
      </c>
      <c r="O11" s="9">
        <f t="shared" si="0"/>
        <v>4.860442733397498</v>
      </c>
    </row>
    <row r="12" spans="1:15" ht="12.75">
      <c r="A12" s="7" t="s">
        <v>11</v>
      </c>
      <c r="B12" s="8">
        <v>12</v>
      </c>
      <c r="C12" s="9">
        <f>+SUM(B12*100/B18)</f>
        <v>0.47713717693836977</v>
      </c>
      <c r="D12" s="7"/>
      <c r="E12" s="8">
        <v>14</v>
      </c>
      <c r="F12" s="9">
        <f>+SUM(E12*100/E18)</f>
        <v>0.6167400881057269</v>
      </c>
      <c r="G12" s="7"/>
      <c r="H12" s="8">
        <v>52</v>
      </c>
      <c r="I12" s="9">
        <f>+SUM(H12*100/H18)</f>
        <v>2.4703087885985746</v>
      </c>
      <c r="J12" s="7"/>
      <c r="K12" s="8">
        <v>5</v>
      </c>
      <c r="L12" s="9">
        <f>+SUM(K12*100/K18)</f>
        <v>0.23596035865974516</v>
      </c>
      <c r="M12" s="7"/>
      <c r="N12" s="15">
        <v>36</v>
      </c>
      <c r="O12" s="9">
        <f t="shared" si="0"/>
        <v>1.7324350336862366</v>
      </c>
    </row>
    <row r="13" spans="1:15" ht="12.75">
      <c r="A13" s="7" t="s">
        <v>12</v>
      </c>
      <c r="B13" s="8">
        <v>52</v>
      </c>
      <c r="C13" s="9">
        <f>+SUM(B13*100/B18)</f>
        <v>2.0675944333996026</v>
      </c>
      <c r="D13" s="7"/>
      <c r="E13" s="8">
        <v>42</v>
      </c>
      <c r="F13" s="9">
        <f>+SUM(E13*100/E18)</f>
        <v>1.8502202643171806</v>
      </c>
      <c r="G13" s="7"/>
      <c r="H13" s="8">
        <v>75</v>
      </c>
      <c r="I13" s="9">
        <f>+SUM(H13*100/H18)</f>
        <v>3.5629453681710213</v>
      </c>
      <c r="J13" s="7"/>
      <c r="K13" s="8">
        <v>200</v>
      </c>
      <c r="L13" s="9">
        <f>+SUM(K13*100/K18)</f>
        <v>9.438414346389807</v>
      </c>
      <c r="M13" s="7"/>
      <c r="N13" s="15">
        <v>255</v>
      </c>
      <c r="O13" s="9">
        <f t="shared" si="0"/>
        <v>12.271414821944177</v>
      </c>
    </row>
    <row r="14" spans="1:15" ht="12.75">
      <c r="A14" s="7" t="s">
        <v>13</v>
      </c>
      <c r="B14" s="8">
        <v>9</v>
      </c>
      <c r="C14" s="9">
        <f>+SUM(B14*100/B18)</f>
        <v>0.35785288270377735</v>
      </c>
      <c r="D14" s="7"/>
      <c r="E14" s="8">
        <v>2</v>
      </c>
      <c r="F14" s="9">
        <f>+SUM(E14*100/E18)</f>
        <v>0.0881057268722467</v>
      </c>
      <c r="G14" s="7"/>
      <c r="H14" s="8">
        <v>0</v>
      </c>
      <c r="I14" s="9">
        <f>+SUM(H14*100/H18)</f>
        <v>0</v>
      </c>
      <c r="J14" s="7"/>
      <c r="K14" s="8">
        <v>2</v>
      </c>
      <c r="L14" s="9">
        <f>+SUM(K14*100/K18)</f>
        <v>0.09438414346389806</v>
      </c>
      <c r="M14" s="7"/>
      <c r="N14" s="15">
        <v>0</v>
      </c>
      <c r="O14" s="9">
        <f t="shared" si="0"/>
        <v>0</v>
      </c>
    </row>
    <row r="15" spans="1:15" ht="12.75">
      <c r="A15" s="7" t="s">
        <v>14</v>
      </c>
      <c r="B15" s="8">
        <v>29</v>
      </c>
      <c r="C15" s="9">
        <f>+SUM(B15*100/B18)</f>
        <v>1.1530815109343937</v>
      </c>
      <c r="D15" s="7"/>
      <c r="E15" s="8">
        <v>7</v>
      </c>
      <c r="F15" s="9">
        <f>+SUM(E15*100/E18)</f>
        <v>0.30837004405286345</v>
      </c>
      <c r="G15" s="7"/>
      <c r="H15" s="8">
        <v>10</v>
      </c>
      <c r="I15" s="9">
        <f>+SUM(H15*100/H18)</f>
        <v>0.4750593824228028</v>
      </c>
      <c r="J15" s="7"/>
      <c r="K15" s="8">
        <v>15</v>
      </c>
      <c r="L15" s="9">
        <f>+SUM(K15*100/K18)</f>
        <v>0.7078810759792354</v>
      </c>
      <c r="M15" s="7"/>
      <c r="N15" s="15">
        <v>18</v>
      </c>
      <c r="O15" s="9">
        <f t="shared" si="0"/>
        <v>0.8662175168431183</v>
      </c>
    </row>
    <row r="16" spans="1:15" ht="12.75">
      <c r="A16" s="7" t="s">
        <v>15</v>
      </c>
      <c r="B16" s="8">
        <v>0</v>
      </c>
      <c r="C16" s="9">
        <f>+SUM(B16*100/$B$18)</f>
        <v>0</v>
      </c>
      <c r="D16" s="7"/>
      <c r="E16" s="8">
        <v>5</v>
      </c>
      <c r="F16" s="9">
        <f>+SUM(E16*100/$E$18)</f>
        <v>0.22026431718061673</v>
      </c>
      <c r="G16" s="7"/>
      <c r="H16" s="8">
        <v>8</v>
      </c>
      <c r="I16" s="9">
        <f>+SUM(H16*100/$H$18)</f>
        <v>0.38004750593824227</v>
      </c>
      <c r="J16" s="7"/>
      <c r="K16" s="8">
        <v>35</v>
      </c>
      <c r="L16" s="9">
        <f>+SUM(K16*100/$H$18)</f>
        <v>1.66270783847981</v>
      </c>
      <c r="M16" s="7"/>
      <c r="N16" s="15">
        <v>3</v>
      </c>
      <c r="O16" s="9">
        <f t="shared" si="0"/>
        <v>0.14436958614051973</v>
      </c>
    </row>
    <row r="17" spans="1:15" ht="12.75">
      <c r="A17" s="7"/>
      <c r="B17" s="8">
        <v>0</v>
      </c>
      <c r="C17" s="9">
        <f>+SUM(B17*100/$B$18)</f>
        <v>0</v>
      </c>
      <c r="D17" s="7"/>
      <c r="E17" s="8">
        <v>0</v>
      </c>
      <c r="F17" s="9">
        <f>+SUM(E17*100/$E$18)</f>
        <v>0</v>
      </c>
      <c r="G17" s="7"/>
      <c r="H17" s="8">
        <v>1</v>
      </c>
      <c r="I17" s="9">
        <f>+SUM(H17*100/$H$18)</f>
        <v>0.047505938242280284</v>
      </c>
      <c r="J17" s="7"/>
      <c r="K17" s="8">
        <v>0</v>
      </c>
      <c r="L17" s="9">
        <f>+SUM(K17*100/$H$18)</f>
        <v>0</v>
      </c>
      <c r="M17" s="7"/>
      <c r="N17" s="8">
        <v>0</v>
      </c>
      <c r="O17" s="9">
        <f t="shared" si="0"/>
        <v>0</v>
      </c>
    </row>
    <row r="18" spans="1:15" ht="13.5" thickBot="1">
      <c r="A18" s="10" t="s">
        <v>16</v>
      </c>
      <c r="B18" s="11">
        <f>SUM(B5:B17)</f>
        <v>2515</v>
      </c>
      <c r="C18" s="12">
        <f>+SUM(C5:C17)</f>
        <v>100.00000000000001</v>
      </c>
      <c r="D18" s="10"/>
      <c r="E18" s="11">
        <f>SUM(E5:E17)</f>
        <v>2270</v>
      </c>
      <c r="F18" s="12">
        <f>+SUM(F5:F17)</f>
        <v>100.00000000000001</v>
      </c>
      <c r="G18" s="10"/>
      <c r="H18" s="11">
        <f>SUM(H5:H17)</f>
        <v>2105</v>
      </c>
      <c r="I18" s="12">
        <f>+SUM(I5:I17)</f>
        <v>99.99999999999997</v>
      </c>
      <c r="J18" s="10"/>
      <c r="K18" s="11">
        <f>SUM(K5:K17)</f>
        <v>2119</v>
      </c>
      <c r="L18" s="12">
        <f>+SUM(L5:L17)</f>
        <v>100.01098532786158</v>
      </c>
      <c r="M18" s="10"/>
      <c r="N18" s="11">
        <f>SUM(N5:N17)</f>
        <v>2078</v>
      </c>
      <c r="O18" s="12">
        <f>+SUM(O5:O17)</f>
        <v>100</v>
      </c>
    </row>
    <row r="19" spans="1:15" ht="12.75">
      <c r="A19" s="13" t="s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</sheetData>
  <sheetProtection selectLockedCells="1" selectUnlockedCells="1"/>
  <mergeCells count="5">
    <mergeCell ref="N3:O3"/>
    <mergeCell ref="B3:C3"/>
    <mergeCell ref="E3:F3"/>
    <mergeCell ref="H3:I3"/>
    <mergeCell ref="K3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2016-12-15T13:05:59Z</dcterms:modified>
  <cp:category/>
  <cp:version/>
  <cp:contentType/>
  <cp:contentStatus/>
</cp:coreProperties>
</file>