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5390" windowHeight="4515" activeTab="0"/>
  </bookViews>
  <sheets>
    <sheet name="02.03.03" sheetId="1" r:id="rId1"/>
  </sheets>
  <definedNames/>
  <calcPr fullCalcOnLoad="1"/>
</workbook>
</file>

<file path=xl/sharedStrings.xml><?xml version="1.0" encoding="utf-8"?>
<sst xmlns="http://schemas.openxmlformats.org/spreadsheetml/2006/main" count="84" uniqueCount="30">
  <si>
    <t>02.03.03 Estructura per edats i sexe</t>
  </si>
  <si>
    <t>Sexe</t>
  </si>
  <si>
    <t>0-4</t>
  </si>
  <si>
    <t>%</t>
  </si>
  <si>
    <t>5-9</t>
  </si>
  <si>
    <t>10-14</t>
  </si>
  <si>
    <t>15-19</t>
  </si>
  <si>
    <t>20-24</t>
  </si>
  <si>
    <t>25-29</t>
  </si>
  <si>
    <t>30-34</t>
  </si>
  <si>
    <t>35-39</t>
  </si>
  <si>
    <t>Homes</t>
  </si>
  <si>
    <t>Dones</t>
  </si>
  <si>
    <t>Total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</si>
  <si>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</si>
  <si>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</si>
  <si>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</si>
  <si>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</si>
  <si>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</si>
  <si>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</si>
  <si>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</si>
  <si>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</si>
  <si>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</si>
  <si>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</si>
  <si>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</si>
  <si>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</si>
  <si>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i +</t>
  </si>
  <si>
    <t>1. Dades a 1 de gener de 2018.</t>
  </si>
  <si>
    <r>
      <t>Districte 2. Grups quinquennals. 2017</t>
    </r>
    <r>
      <rPr>
        <vertAlign val="superscript"/>
        <sz val="12"/>
        <rFont val="Arial"/>
        <family val="2"/>
      </rPr>
      <t>1</t>
    </r>
  </si>
  <si>
    <t>Font: Ajuntament de Sabadell. Informació de Base.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</si>
</sst>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8"/>
      <name val="Times New Roman"/>
      <family val="1"/>
    </font>
    <font>
      <sz val="10"/>
      <color indexed="9"/>
      <name val="Arial"/>
      <family val="0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vertAlign val="superscript"/>
      <sz val="12"/>
      <name val="Arial"/>
      <family val="2"/>
    </font>
    <font>
      <sz val="11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.5"/>
      <color indexed="8"/>
      <name val="Arial"/>
      <family val="0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" fontId="8" fillId="0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49" fontId="5" fillId="33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190" fontId="10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49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 quotePrefix="1">
      <alignment horizontal="right"/>
    </xf>
    <xf numFmtId="4" fontId="1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54" applyFont="1" applyFill="1" applyBorder="1" applyAlignment="1">
      <alignment horizontal="right" wrapText="1"/>
      <protection/>
    </xf>
    <xf numFmtId="0" fontId="3" fillId="0" borderId="0" xfId="54" applyFont="1" applyFill="1" applyBorder="1" applyAlignment="1">
      <alignment horizontal="left" wrapText="1"/>
      <protection/>
    </xf>
    <xf numFmtId="3" fontId="3" fillId="0" borderId="0" xfId="54" applyNumberFormat="1" applyFont="1" applyFill="1" applyBorder="1" applyAlignment="1">
      <alignment horizontal="right" wrapText="1"/>
      <protection/>
    </xf>
    <xf numFmtId="0" fontId="13" fillId="0" borderId="0" xfId="0" applyFont="1" applyAlignment="1">
      <alignment/>
    </xf>
    <xf numFmtId="4" fontId="14" fillId="0" borderId="0" xfId="0" applyNumberFormat="1" applyFont="1" applyFill="1" applyBorder="1" applyAlignment="1">
      <alignment/>
    </xf>
    <xf numFmtId="49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49" fontId="14" fillId="0" borderId="0" xfId="0" applyNumberFormat="1" applyFont="1" applyBorder="1" applyAlignment="1">
      <alignment horizontal="left"/>
    </xf>
    <xf numFmtId="2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9" fillId="0" borderId="0" xfId="0" applyFont="1" applyAlignment="1">
      <alignment horizontal="left"/>
    </xf>
    <xf numFmtId="3" fontId="9" fillId="0" borderId="0" xfId="54" applyNumberFormat="1" applyFont="1" applyFill="1" applyBorder="1" applyAlignment="1">
      <alignment horizontal="right" wrapText="1"/>
      <protection/>
    </xf>
    <xf numFmtId="3" fontId="10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0" fontId="9" fillId="0" borderId="0" xfId="55" applyFont="1" applyFill="1" applyBorder="1" applyAlignment="1">
      <alignment horizontal="right" wrapText="1"/>
      <protection/>
    </xf>
    <xf numFmtId="9" fontId="8" fillId="0" borderId="0" xfId="57" applyFont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2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Piràmide d'edats</a:t>
            </a: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Districte 2. 2017</a:t>
            </a:r>
          </a:p>
        </c:rich>
      </c:tx>
      <c:layout>
        <c:manualLayout>
          <c:xMode val="factor"/>
          <c:yMode val="factor"/>
          <c:x val="0.020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3525"/>
          <c:w val="0.91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v>Homes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'02.03.03'!$S$4:$S$24</c:f>
              <c:strCache/>
            </c:strRef>
          </c:cat>
          <c:val>
            <c:numRef>
              <c:f>'02.03.03'!$U$4:$U$24</c:f>
              <c:numCache/>
            </c:numRef>
          </c:val>
        </c:ser>
        <c:ser>
          <c:idx val="1"/>
          <c:order val="1"/>
          <c:tx>
            <c:v>Dones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'02.03.03'!$S$4:$S$24</c:f>
              <c:strCache/>
            </c:strRef>
          </c:cat>
          <c:val>
            <c:numRef>
              <c:f>'02.03.03'!$V$4:$V$24</c:f>
              <c:numCache/>
            </c:numRef>
          </c:val>
        </c:ser>
        <c:overlap val="100"/>
        <c:gapWidth val="30"/>
        <c:axId val="3617936"/>
        <c:axId val="32561425"/>
      </c:barChart>
      <c:catAx>
        <c:axId val="36179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Edat</a:t>
                </a:r>
              </a:p>
            </c:rich>
          </c:tx>
          <c:layout>
            <c:manualLayout>
              <c:xMode val="factor"/>
              <c:yMode val="factor"/>
              <c:x val="0.0072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61425"/>
        <c:crosses val="autoZero"/>
        <c:auto val="1"/>
        <c:lblOffset val="100"/>
        <c:tickLblSkip val="2"/>
        <c:noMultiLvlLbl val="0"/>
      </c:catAx>
      <c:valAx>
        <c:axId val="32561425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Població</a:t>
                </a:r>
              </a:p>
            </c:rich>
          </c:tx>
          <c:layout>
            <c:manualLayout>
              <c:xMode val="factor"/>
              <c:yMode val="factor"/>
              <c:x val="0.03375"/>
              <c:y val="0.1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#0;[Black]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7936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15</xdr:col>
      <xdr:colOff>323850</xdr:colOff>
      <xdr:row>41</xdr:row>
      <xdr:rowOff>28575</xdr:rowOff>
    </xdr:to>
    <xdr:graphicFrame>
      <xdr:nvGraphicFramePr>
        <xdr:cNvPr id="1" name="Gráfico 1"/>
        <xdr:cNvGraphicFramePr/>
      </xdr:nvGraphicFramePr>
      <xdr:xfrm>
        <a:off x="533400" y="3209925"/>
        <a:ext cx="51435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114300</xdr:colOff>
      <xdr:row>28</xdr:row>
      <xdr:rowOff>9525</xdr:rowOff>
    </xdr:from>
    <xdr:ext cx="447675" cy="180975"/>
    <xdr:sp>
      <xdr:nvSpPr>
        <xdr:cNvPr id="2" name="Text Box 2"/>
        <xdr:cNvSpPr txBox="1">
          <a:spLocks noChangeArrowheads="1"/>
        </xdr:cNvSpPr>
      </xdr:nvSpPr>
      <xdr:spPr>
        <a:xfrm>
          <a:off x="4781550" y="4676775"/>
          <a:ext cx="447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Dones</a:t>
          </a:r>
        </a:p>
      </xdr:txBody>
    </xdr:sp>
    <xdr:clientData/>
  </xdr:oneCellAnchor>
  <xdr:oneCellAnchor>
    <xdr:from>
      <xdr:col>3</xdr:col>
      <xdr:colOff>266700</xdr:colOff>
      <xdr:row>28</xdr:row>
      <xdr:rowOff>0</xdr:rowOff>
    </xdr:from>
    <xdr:ext cx="485775" cy="180975"/>
    <xdr:sp>
      <xdr:nvSpPr>
        <xdr:cNvPr id="3" name="Text Box 3"/>
        <xdr:cNvSpPr txBox="1">
          <a:spLocks noChangeArrowheads="1"/>
        </xdr:cNvSpPr>
      </xdr:nvSpPr>
      <xdr:spPr>
        <a:xfrm>
          <a:off x="1485900" y="4667250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7"/>
  <sheetViews>
    <sheetView tabSelected="1" zoomScalePageLayoutView="0" workbookViewId="0" topLeftCell="A1">
      <selection activeCell="S6" sqref="S6"/>
    </sheetView>
  </sheetViews>
  <sheetFormatPr defaultColWidth="11.421875" defaultRowHeight="12.75"/>
  <cols>
    <col min="1" max="1" width="8.00390625" style="0" customWidth="1"/>
    <col min="2" max="2" width="5.421875" style="0" customWidth="1"/>
    <col min="3" max="3" width="4.8515625" style="0" bestFit="1" customWidth="1"/>
    <col min="4" max="4" width="5.421875" style="0" customWidth="1"/>
    <col min="5" max="5" width="4.8515625" style="0" bestFit="1" customWidth="1"/>
    <col min="6" max="6" width="5.421875" style="0" customWidth="1"/>
    <col min="7" max="7" width="4.8515625" style="0" bestFit="1" customWidth="1"/>
    <col min="8" max="8" width="5.421875" style="0" customWidth="1"/>
    <col min="9" max="9" width="4.8515625" style="0" bestFit="1" customWidth="1"/>
    <col min="10" max="10" width="5.421875" style="0" customWidth="1"/>
    <col min="11" max="11" width="4.8515625" style="0" bestFit="1" customWidth="1"/>
    <col min="12" max="12" width="5.7109375" style="0" bestFit="1" customWidth="1"/>
    <col min="13" max="13" width="4.8515625" style="0" bestFit="1" customWidth="1"/>
    <col min="14" max="14" width="5.421875" style="0" customWidth="1"/>
    <col min="15" max="15" width="4.8515625" style="0" bestFit="1" customWidth="1"/>
    <col min="16" max="16" width="5.421875" style="0" customWidth="1"/>
    <col min="17" max="17" width="4.8515625" style="0" bestFit="1" customWidth="1"/>
    <col min="18" max="18" width="9.57421875" style="0" customWidth="1"/>
  </cols>
  <sheetData>
    <row r="1" spans="1:41" ht="15.75">
      <c r="A1" s="1" t="s">
        <v>0</v>
      </c>
      <c r="R1" s="2"/>
      <c r="T1" s="3"/>
      <c r="U1" s="3"/>
      <c r="V1" s="4"/>
      <c r="W1" s="4"/>
      <c r="X1" s="3"/>
      <c r="Y1" s="3"/>
      <c r="Z1" s="3"/>
      <c r="AA1" s="3"/>
      <c r="AB1" s="3"/>
      <c r="AC1" s="3"/>
      <c r="AD1" s="3"/>
      <c r="AE1" s="5"/>
      <c r="AF1" s="3"/>
      <c r="AG1" s="3"/>
      <c r="AH1" s="3"/>
      <c r="AI1" s="3"/>
      <c r="AJ1" s="3"/>
      <c r="AK1" s="6"/>
      <c r="AL1" s="7"/>
      <c r="AM1" s="8"/>
      <c r="AN1" s="6"/>
      <c r="AO1" s="6"/>
    </row>
    <row r="2" spans="1:41" ht="18">
      <c r="A2" s="9" t="s">
        <v>28</v>
      </c>
      <c r="R2" s="2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</row>
    <row r="3" spans="1:41" ht="12.75">
      <c r="A3" s="11" t="s">
        <v>1</v>
      </c>
      <c r="B3" s="12" t="s">
        <v>2</v>
      </c>
      <c r="C3" s="12" t="s">
        <v>3</v>
      </c>
      <c r="D3" s="13" t="s">
        <v>4</v>
      </c>
      <c r="E3" s="13" t="s">
        <v>3</v>
      </c>
      <c r="F3" s="13" t="s">
        <v>5</v>
      </c>
      <c r="G3" s="13" t="s">
        <v>3</v>
      </c>
      <c r="H3" s="12" t="s">
        <v>6</v>
      </c>
      <c r="I3" s="12" t="s">
        <v>3</v>
      </c>
      <c r="J3" s="12" t="s">
        <v>7</v>
      </c>
      <c r="K3" s="12" t="s">
        <v>3</v>
      </c>
      <c r="L3" s="12" t="s">
        <v>8</v>
      </c>
      <c r="M3" s="12" t="s">
        <v>3</v>
      </c>
      <c r="N3" s="12" t="s">
        <v>9</v>
      </c>
      <c r="O3" s="12" t="s">
        <v>3</v>
      </c>
      <c r="P3" s="12" t="s">
        <v>10</v>
      </c>
      <c r="Q3" s="12" t="s">
        <v>3</v>
      </c>
      <c r="R3" s="14"/>
      <c r="S3" s="37"/>
      <c r="T3" s="37" t="s">
        <v>11</v>
      </c>
      <c r="U3" s="37" t="s">
        <v>11</v>
      </c>
      <c r="V3" s="37" t="s">
        <v>12</v>
      </c>
      <c r="W3" s="38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23" ht="12.75">
      <c r="A4" s="15" t="s">
        <v>11</v>
      </c>
      <c r="B4" s="46">
        <v>679</v>
      </c>
      <c r="C4" s="10">
        <f>B4*100/$L$16</f>
        <v>2.7509926262053317</v>
      </c>
      <c r="D4" s="46">
        <v>688</v>
      </c>
      <c r="E4" s="10">
        <f>D4*100/$L$16</f>
        <v>2.7874564459930316</v>
      </c>
      <c r="F4" s="46">
        <v>634</v>
      </c>
      <c r="G4" s="10">
        <f>F4*100/$L$16</f>
        <v>2.568673527266834</v>
      </c>
      <c r="H4" s="46">
        <v>601</v>
      </c>
      <c r="I4" s="10">
        <f>H4*100/$L$16</f>
        <v>2.434972854711936</v>
      </c>
      <c r="J4" s="46">
        <v>610</v>
      </c>
      <c r="K4" s="10">
        <f>J4*100/$L$16</f>
        <v>2.4714366744996354</v>
      </c>
      <c r="L4" s="46">
        <v>692</v>
      </c>
      <c r="M4" s="10">
        <f>L4*100/$L$16</f>
        <v>2.803662588120898</v>
      </c>
      <c r="N4" s="46">
        <v>776</v>
      </c>
      <c r="O4" s="10">
        <f>N4*100/$L$16</f>
        <v>3.1439915728060934</v>
      </c>
      <c r="P4" s="46">
        <v>935</v>
      </c>
      <c r="Q4" s="10">
        <f>P4*100/$L$16</f>
        <v>3.788185722388785</v>
      </c>
      <c r="R4" s="10"/>
      <c r="S4" s="39" t="s">
        <v>2</v>
      </c>
      <c r="T4" s="40">
        <f>C4</f>
        <v>2.7509926262053317</v>
      </c>
      <c r="U4" s="40">
        <f aca="true" t="shared" si="0" ref="U4:U24">-T4</f>
        <v>-2.7509926262053317</v>
      </c>
      <c r="V4" s="40">
        <f>C5</f>
        <v>2.3539421440726036</v>
      </c>
      <c r="W4" s="37"/>
    </row>
    <row r="5" spans="1:23" ht="12.75">
      <c r="A5" s="16" t="s">
        <v>12</v>
      </c>
      <c r="B5" s="46">
        <v>581</v>
      </c>
      <c r="C5" s="10">
        <f>B5*100/$L$16</f>
        <v>2.3539421440726036</v>
      </c>
      <c r="D5" s="46">
        <v>680</v>
      </c>
      <c r="E5" s="10">
        <f>D5*100/$L$16</f>
        <v>2.7550441617372985</v>
      </c>
      <c r="F5" s="46">
        <v>634</v>
      </c>
      <c r="G5" s="10">
        <f>F5*100/$L$16</f>
        <v>2.568673527266834</v>
      </c>
      <c r="H5" s="46">
        <v>592</v>
      </c>
      <c r="I5" s="10">
        <f>H5*100/$L$16</f>
        <v>2.398509034924236</v>
      </c>
      <c r="J5" s="46">
        <v>632</v>
      </c>
      <c r="K5" s="10">
        <f>J5*100/$L$16</f>
        <v>2.560570456202901</v>
      </c>
      <c r="L5" s="46">
        <v>661</v>
      </c>
      <c r="M5" s="10">
        <f>L5*100/$L$16</f>
        <v>2.678064986629933</v>
      </c>
      <c r="N5" s="46">
        <v>812</v>
      </c>
      <c r="O5" s="10">
        <f>N5*100/$L$16</f>
        <v>3.2898468519568915</v>
      </c>
      <c r="P5" s="46">
        <v>906</v>
      </c>
      <c r="Q5" s="10">
        <f>P5*100/$L$16</f>
        <v>3.6706911919617533</v>
      </c>
      <c r="R5" s="10"/>
      <c r="S5" s="39" t="s">
        <v>4</v>
      </c>
      <c r="T5" s="40">
        <f>E4</f>
        <v>2.7874564459930316</v>
      </c>
      <c r="U5" s="40">
        <f t="shared" si="0"/>
        <v>-2.7874564459930316</v>
      </c>
      <c r="V5" s="40">
        <f>E5</f>
        <v>2.7550441617372985</v>
      </c>
      <c r="W5" s="37"/>
    </row>
    <row r="6" spans="1:23" ht="13.5" thickBot="1">
      <c r="A6" s="17" t="s">
        <v>13</v>
      </c>
      <c r="B6" s="18">
        <f aca="true" t="shared" si="1" ref="B6:Q6">SUM(B4:B5)</f>
        <v>1260</v>
      </c>
      <c r="C6" s="19">
        <f t="shared" si="1"/>
        <v>5.104934770277936</v>
      </c>
      <c r="D6" s="18">
        <f t="shared" si="1"/>
        <v>1368</v>
      </c>
      <c r="E6" s="19">
        <f t="shared" si="1"/>
        <v>5.5425006077303305</v>
      </c>
      <c r="F6" s="18">
        <f t="shared" si="1"/>
        <v>1268</v>
      </c>
      <c r="G6" s="19">
        <f t="shared" si="1"/>
        <v>5.137347054533668</v>
      </c>
      <c r="H6" s="18">
        <f t="shared" si="1"/>
        <v>1193</v>
      </c>
      <c r="I6" s="19">
        <f t="shared" si="1"/>
        <v>4.833481889636172</v>
      </c>
      <c r="J6" s="18">
        <f t="shared" si="1"/>
        <v>1242</v>
      </c>
      <c r="K6" s="19">
        <f t="shared" si="1"/>
        <v>5.032007130702537</v>
      </c>
      <c r="L6" s="18">
        <f t="shared" si="1"/>
        <v>1353</v>
      </c>
      <c r="M6" s="19">
        <f t="shared" si="1"/>
        <v>5.481727574750831</v>
      </c>
      <c r="N6" s="18">
        <f t="shared" si="1"/>
        <v>1588</v>
      </c>
      <c r="O6" s="19">
        <f t="shared" si="1"/>
        <v>6.433838424762985</v>
      </c>
      <c r="P6" s="18">
        <f t="shared" si="1"/>
        <v>1841</v>
      </c>
      <c r="Q6" s="19">
        <f t="shared" si="1"/>
        <v>7.4588769143505385</v>
      </c>
      <c r="R6" s="20"/>
      <c r="S6" s="39" t="s">
        <v>5</v>
      </c>
      <c r="T6" s="40">
        <f>G4</f>
        <v>2.568673527266834</v>
      </c>
      <c r="U6" s="40">
        <f t="shared" si="0"/>
        <v>-2.568673527266834</v>
      </c>
      <c r="V6" s="40">
        <f>G5</f>
        <v>2.568673527266834</v>
      </c>
      <c r="W6" s="37"/>
    </row>
    <row r="7" spans="2:23" ht="12.7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"/>
      <c r="S7" s="39" t="s">
        <v>6</v>
      </c>
      <c r="T7" s="40">
        <f>I4</f>
        <v>2.434972854711936</v>
      </c>
      <c r="U7" s="40">
        <f t="shared" si="0"/>
        <v>-2.434972854711936</v>
      </c>
      <c r="V7" s="40">
        <f>I5</f>
        <v>2.398509034924236</v>
      </c>
      <c r="W7" s="37"/>
    </row>
    <row r="8" spans="1:23" ht="12.75">
      <c r="A8" s="11" t="s">
        <v>1</v>
      </c>
      <c r="B8" s="12" t="s">
        <v>14</v>
      </c>
      <c r="C8" s="12" t="s">
        <v>3</v>
      </c>
      <c r="D8" s="22" t="s">
        <v>15</v>
      </c>
      <c r="E8" s="22" t="s">
        <v>3</v>
      </c>
      <c r="F8" s="23" t="s">
        <v>16</v>
      </c>
      <c r="G8" s="23" t="s">
        <v>3</v>
      </c>
      <c r="H8" s="12" t="s">
        <v>17</v>
      </c>
      <c r="I8" s="12" t="s">
        <v>3</v>
      </c>
      <c r="J8" s="12" t="s">
        <v>18</v>
      </c>
      <c r="K8" s="12" t="s">
        <v>3</v>
      </c>
      <c r="L8" s="12" t="s">
        <v>19</v>
      </c>
      <c r="M8" s="12" t="s">
        <v>3</v>
      </c>
      <c r="N8" s="12" t="s">
        <v>20</v>
      </c>
      <c r="O8" s="12" t="s">
        <v>3</v>
      </c>
      <c r="P8" s="12" t="s">
        <v>21</v>
      </c>
      <c r="Q8" s="12" t="s">
        <v>3</v>
      </c>
      <c r="R8" s="2"/>
      <c r="S8" s="39" t="s">
        <v>7</v>
      </c>
      <c r="T8" s="40">
        <f>K4</f>
        <v>2.4714366744996354</v>
      </c>
      <c r="U8" s="40">
        <f t="shared" si="0"/>
        <v>-2.4714366744996354</v>
      </c>
      <c r="V8" s="40">
        <f>K5</f>
        <v>2.560570456202901</v>
      </c>
      <c r="W8" s="37"/>
    </row>
    <row r="9" spans="1:23" ht="12.75">
      <c r="A9" s="15" t="s">
        <v>11</v>
      </c>
      <c r="B9" s="46">
        <v>1006</v>
      </c>
      <c r="C9" s="10">
        <f>B9*100/$L$16</f>
        <v>4.075844745158415</v>
      </c>
      <c r="D9" s="46">
        <v>947</v>
      </c>
      <c r="E9" s="10">
        <f>D9*100/$L$16</f>
        <v>3.8368041487723845</v>
      </c>
      <c r="F9" s="46">
        <v>824</v>
      </c>
      <c r="G9" s="10">
        <f>F9*100/$L$16</f>
        <v>3.338465278340491</v>
      </c>
      <c r="H9" s="46">
        <v>781</v>
      </c>
      <c r="I9" s="10">
        <f>H9*100/$L$16</f>
        <v>3.1642492504659265</v>
      </c>
      <c r="J9" s="46">
        <v>688</v>
      </c>
      <c r="K9" s="10">
        <f>J9*100/$L$16</f>
        <v>2.7874564459930316</v>
      </c>
      <c r="L9" s="46">
        <v>598</v>
      </c>
      <c r="M9" s="10">
        <f>L9*100/$L$16</f>
        <v>2.422818248116036</v>
      </c>
      <c r="N9" s="46">
        <v>531</v>
      </c>
      <c r="O9" s="10">
        <f>N9*100/$L$16</f>
        <v>2.1513653674742725</v>
      </c>
      <c r="P9" s="46">
        <v>330</v>
      </c>
      <c r="Q9" s="10">
        <f>P9*100/$L$16</f>
        <v>1.337006725548983</v>
      </c>
      <c r="R9" s="24"/>
      <c r="S9" s="39" t="s">
        <v>8</v>
      </c>
      <c r="T9" s="40">
        <f>M4</f>
        <v>2.803662588120898</v>
      </c>
      <c r="U9" s="40">
        <f t="shared" si="0"/>
        <v>-2.803662588120898</v>
      </c>
      <c r="V9" s="40">
        <f>M5</f>
        <v>2.678064986629933</v>
      </c>
      <c r="W9" s="37"/>
    </row>
    <row r="10" spans="1:23" ht="12.75">
      <c r="A10" s="15" t="s">
        <v>12</v>
      </c>
      <c r="B10" s="46">
        <v>950</v>
      </c>
      <c r="C10" s="10">
        <f>B10*100/$L$16</f>
        <v>3.8489587553682845</v>
      </c>
      <c r="D10" s="46">
        <v>902</v>
      </c>
      <c r="E10" s="10">
        <f>D10*100/$L$16</f>
        <v>3.654485049833887</v>
      </c>
      <c r="F10" s="46">
        <v>859</v>
      </c>
      <c r="G10" s="10">
        <f>F10*100/$L$16</f>
        <v>3.4802690219593226</v>
      </c>
      <c r="H10" s="46">
        <v>889</v>
      </c>
      <c r="I10" s="10">
        <f>H10*100/$L$16</f>
        <v>3.601815087918321</v>
      </c>
      <c r="J10" s="46">
        <v>778</v>
      </c>
      <c r="K10" s="10">
        <f>J10*100/$L$16</f>
        <v>3.1520946438700266</v>
      </c>
      <c r="L10" s="46">
        <v>728</v>
      </c>
      <c r="M10" s="10">
        <f>L10*100/$L$16</f>
        <v>2.949517867271696</v>
      </c>
      <c r="N10" s="46">
        <v>633</v>
      </c>
      <c r="O10" s="10">
        <f>N10*100/$L$16</f>
        <v>2.5646219917348674</v>
      </c>
      <c r="P10" s="46">
        <v>446</v>
      </c>
      <c r="Q10" s="10">
        <f>P10*100/$L$16</f>
        <v>1.8069848472571104</v>
      </c>
      <c r="R10" s="10"/>
      <c r="S10" s="39" t="s">
        <v>9</v>
      </c>
      <c r="T10" s="40">
        <f>O4</f>
        <v>3.1439915728060934</v>
      </c>
      <c r="U10" s="40">
        <f t="shared" si="0"/>
        <v>-3.1439915728060934</v>
      </c>
      <c r="V10" s="40">
        <f>O5</f>
        <v>3.2898468519568915</v>
      </c>
      <c r="W10" s="37"/>
    </row>
    <row r="11" spans="1:23" ht="13.5" thickBot="1">
      <c r="A11" s="17" t="s">
        <v>13</v>
      </c>
      <c r="B11" s="18">
        <f aca="true" t="shared" si="2" ref="B11:Q11">SUM(B9:B10)</f>
        <v>1956</v>
      </c>
      <c r="C11" s="19">
        <f t="shared" si="2"/>
        <v>7.9248035005267</v>
      </c>
      <c r="D11" s="18">
        <f t="shared" si="2"/>
        <v>1849</v>
      </c>
      <c r="E11" s="19">
        <f t="shared" si="2"/>
        <v>7.491289198606271</v>
      </c>
      <c r="F11" s="47">
        <f t="shared" si="2"/>
        <v>1683</v>
      </c>
      <c r="G11" s="48">
        <f t="shared" si="2"/>
        <v>6.8187343002998135</v>
      </c>
      <c r="H11" s="18">
        <f t="shared" si="2"/>
        <v>1670</v>
      </c>
      <c r="I11" s="19">
        <f t="shared" si="2"/>
        <v>6.766064338384247</v>
      </c>
      <c r="J11" s="18">
        <f t="shared" si="2"/>
        <v>1466</v>
      </c>
      <c r="K11" s="19">
        <f t="shared" si="2"/>
        <v>5.939551089863058</v>
      </c>
      <c r="L11" s="18">
        <f t="shared" si="2"/>
        <v>1326</v>
      </c>
      <c r="M11" s="19">
        <f t="shared" si="2"/>
        <v>5.372336115387732</v>
      </c>
      <c r="N11" s="18">
        <f t="shared" si="2"/>
        <v>1164</v>
      </c>
      <c r="O11" s="19">
        <f t="shared" si="2"/>
        <v>4.71598735920914</v>
      </c>
      <c r="P11" s="18">
        <f t="shared" si="2"/>
        <v>776</v>
      </c>
      <c r="Q11" s="19">
        <f t="shared" si="2"/>
        <v>3.1439915728060934</v>
      </c>
      <c r="R11" s="10"/>
      <c r="S11" s="39" t="s">
        <v>10</v>
      </c>
      <c r="T11" s="40">
        <f>Q4</f>
        <v>3.788185722388785</v>
      </c>
      <c r="U11" s="40">
        <f t="shared" si="0"/>
        <v>-3.788185722388785</v>
      </c>
      <c r="V11" s="40">
        <f>Q5</f>
        <v>3.6706911919617533</v>
      </c>
      <c r="W11" s="37"/>
    </row>
    <row r="12" spans="2:23" ht="12.75">
      <c r="B12" s="21"/>
      <c r="C12" s="21"/>
      <c r="D12" s="25"/>
      <c r="E12" s="25"/>
      <c r="F12" s="26"/>
      <c r="G12" s="26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0"/>
      <c r="S12" s="39" t="s">
        <v>14</v>
      </c>
      <c r="T12" s="40">
        <f>C9</f>
        <v>4.075844745158415</v>
      </c>
      <c r="U12" s="40">
        <f t="shared" si="0"/>
        <v>-4.075844745158415</v>
      </c>
      <c r="V12" s="40">
        <f>C10</f>
        <v>3.8489587553682845</v>
      </c>
      <c r="W12" s="37"/>
    </row>
    <row r="13" spans="1:23" ht="12.75">
      <c r="A13" s="11" t="s">
        <v>1</v>
      </c>
      <c r="B13" s="12" t="s">
        <v>22</v>
      </c>
      <c r="C13" s="22" t="s">
        <v>3</v>
      </c>
      <c r="D13" s="22" t="s">
        <v>23</v>
      </c>
      <c r="E13" s="22" t="s">
        <v>3</v>
      </c>
      <c r="F13" s="23" t="s">
        <v>24</v>
      </c>
      <c r="G13" s="23" t="s">
        <v>3</v>
      </c>
      <c r="H13" s="22" t="s">
        <v>25</v>
      </c>
      <c r="I13" s="22" t="s">
        <v>3</v>
      </c>
      <c r="J13" s="22" t="s">
        <v>26</v>
      </c>
      <c r="K13" s="22" t="s">
        <v>3</v>
      </c>
      <c r="L13" s="22" t="s">
        <v>13</v>
      </c>
      <c r="M13" s="12" t="s">
        <v>3</v>
      </c>
      <c r="N13" s="21"/>
      <c r="O13" s="21"/>
      <c r="P13" s="21"/>
      <c r="Q13" s="21"/>
      <c r="S13" s="39" t="s">
        <v>15</v>
      </c>
      <c r="T13" s="40">
        <f>E9</f>
        <v>3.8368041487723845</v>
      </c>
      <c r="U13" s="40">
        <f t="shared" si="0"/>
        <v>-3.8368041487723845</v>
      </c>
      <c r="V13" s="40">
        <f>E10</f>
        <v>3.654485049833887</v>
      </c>
      <c r="W13" s="37"/>
    </row>
    <row r="14" spans="1:23" ht="12.75">
      <c r="A14" s="15" t="s">
        <v>11</v>
      </c>
      <c r="B14" s="46">
        <v>325</v>
      </c>
      <c r="C14" s="10">
        <f>B14*100/$L$16</f>
        <v>1.31674904788915</v>
      </c>
      <c r="D14" s="46">
        <v>193</v>
      </c>
      <c r="E14" s="10">
        <f>D14*100/$L$16</f>
        <v>0.7819463576695568</v>
      </c>
      <c r="F14" s="49">
        <v>66</v>
      </c>
      <c r="G14" s="10">
        <f>F14*100/$L$16</f>
        <v>0.26740134510979663</v>
      </c>
      <c r="H14" s="49">
        <v>19</v>
      </c>
      <c r="I14" s="10">
        <f>H14*100/$L$16</f>
        <v>0.0769791751073657</v>
      </c>
      <c r="J14" s="49">
        <v>1</v>
      </c>
      <c r="K14" s="10">
        <f>J14*100/$L$16</f>
        <v>0.004051535531966615</v>
      </c>
      <c r="L14" s="27">
        <f>+SUM(B4,D4,F4,H4,J4,L4,N4,P4,B9,D9,F9,H9,J9,L9,N9,P9,B14,D14,F14,H14,J14)</f>
        <v>11924</v>
      </c>
      <c r="M14" s="28">
        <f>SUM(C4,E4,G4,I4,K4,M4,O4,Q4,C9,E9,G9,I9,K9,M9,O9,Q9,C14,E14,G14,I14,K14)</f>
        <v>48.31050968316991</v>
      </c>
      <c r="N14" s="21"/>
      <c r="O14" s="21"/>
      <c r="P14" s="21"/>
      <c r="Q14" s="21"/>
      <c r="S14" s="39" t="s">
        <v>16</v>
      </c>
      <c r="T14" s="40">
        <f>G9</f>
        <v>3.338465278340491</v>
      </c>
      <c r="U14" s="40">
        <f t="shared" si="0"/>
        <v>-3.338465278340491</v>
      </c>
      <c r="V14" s="40">
        <f>G10</f>
        <v>3.4802690219593226</v>
      </c>
      <c r="W14" s="37"/>
    </row>
    <row r="15" spans="1:23" ht="12.75">
      <c r="A15" s="15" t="s">
        <v>12</v>
      </c>
      <c r="B15" s="46">
        <v>511</v>
      </c>
      <c r="C15" s="10">
        <f>B15*100/$L$16</f>
        <v>2.0703346568349406</v>
      </c>
      <c r="D15" s="46">
        <v>350</v>
      </c>
      <c r="E15" s="10">
        <f>D15*100/$L$16</f>
        <v>1.4180374361883155</v>
      </c>
      <c r="F15" s="49">
        <v>159</v>
      </c>
      <c r="G15" s="10">
        <f>F15*100/$L$16</f>
        <v>0.6441941495826918</v>
      </c>
      <c r="H15" s="49">
        <v>51</v>
      </c>
      <c r="I15" s="10">
        <f>H15*100/$L$16</f>
        <v>0.2066283121302974</v>
      </c>
      <c r="J15" s="49">
        <v>4</v>
      </c>
      <c r="K15" s="10">
        <f>J15*100/$L$16</f>
        <v>0.01620614212786646</v>
      </c>
      <c r="L15" s="27">
        <f>+SUM(B5,D5,F5,H5,J5,L5,N5,P5,B10,D10,F10,H10,J10,L10,N10,P10,B15,D15,F15,H15,J15)</f>
        <v>12758</v>
      </c>
      <c r="M15" s="28">
        <f>SUM(C5,E5,G5,I5,K5,M5,O5,Q5,C10,E10,G10,I10,K10,M10,O10,Q10,C15,E15,G15,I15,K15)</f>
        <v>51.689490316830074</v>
      </c>
      <c r="N15" s="21"/>
      <c r="O15" s="21"/>
      <c r="P15" s="21"/>
      <c r="Q15" s="21"/>
      <c r="S15" s="39" t="s">
        <v>17</v>
      </c>
      <c r="T15" s="40">
        <f>I9</f>
        <v>3.1642492504659265</v>
      </c>
      <c r="U15" s="40">
        <f t="shared" si="0"/>
        <v>-3.1642492504659265</v>
      </c>
      <c r="V15" s="40">
        <f>I10</f>
        <v>3.601815087918321</v>
      </c>
      <c r="W15" s="37"/>
    </row>
    <row r="16" spans="1:23" ht="13.5" thickBot="1">
      <c r="A16" s="17" t="s">
        <v>13</v>
      </c>
      <c r="B16" s="18">
        <f aca="true" t="shared" si="3" ref="B16:M16">SUM(B14:B15)</f>
        <v>836</v>
      </c>
      <c r="C16" s="19">
        <f t="shared" si="3"/>
        <v>3.3870837047240903</v>
      </c>
      <c r="D16" s="18">
        <f t="shared" si="3"/>
        <v>543</v>
      </c>
      <c r="E16" s="19">
        <f t="shared" si="3"/>
        <v>2.1999837938578723</v>
      </c>
      <c r="F16" s="18">
        <f t="shared" si="3"/>
        <v>225</v>
      </c>
      <c r="G16" s="19">
        <f t="shared" si="3"/>
        <v>0.9115954946924885</v>
      </c>
      <c r="H16" s="18">
        <f t="shared" si="3"/>
        <v>70</v>
      </c>
      <c r="I16" s="19">
        <f t="shared" si="3"/>
        <v>0.2836074872376631</v>
      </c>
      <c r="J16" s="18">
        <f t="shared" si="3"/>
        <v>5</v>
      </c>
      <c r="K16" s="19">
        <f t="shared" si="3"/>
        <v>0.020257677659833075</v>
      </c>
      <c r="L16" s="18">
        <f t="shared" si="3"/>
        <v>24682</v>
      </c>
      <c r="M16" s="18">
        <f t="shared" si="3"/>
        <v>99.99999999999999</v>
      </c>
      <c r="N16" s="21"/>
      <c r="O16" s="21"/>
      <c r="P16" s="21"/>
      <c r="Q16" s="21"/>
      <c r="S16" s="39" t="s">
        <v>18</v>
      </c>
      <c r="T16" s="40">
        <f>K9</f>
        <v>2.7874564459930316</v>
      </c>
      <c r="U16" s="40">
        <f t="shared" si="0"/>
        <v>-2.7874564459930316</v>
      </c>
      <c r="V16" s="40">
        <f>K10</f>
        <v>3.1520946438700266</v>
      </c>
      <c r="W16" s="37"/>
    </row>
    <row r="17" spans="1:23" ht="12.75">
      <c r="A17" s="45" t="s">
        <v>29</v>
      </c>
      <c r="P17" s="29"/>
      <c r="Q17" s="29"/>
      <c r="S17" s="39" t="s">
        <v>19</v>
      </c>
      <c r="T17" s="40">
        <f>M9</f>
        <v>2.422818248116036</v>
      </c>
      <c r="U17" s="40">
        <f t="shared" si="0"/>
        <v>-2.422818248116036</v>
      </c>
      <c r="V17" s="40">
        <f>M10</f>
        <v>2.949517867271696</v>
      </c>
      <c r="W17" s="37"/>
    </row>
    <row r="18" spans="1:23" ht="12.75">
      <c r="A18" s="50" t="s">
        <v>27</v>
      </c>
      <c r="B18" s="30"/>
      <c r="C18" s="31"/>
      <c r="D18" s="29"/>
      <c r="E18" s="29"/>
      <c r="F18" s="29"/>
      <c r="G18" s="29"/>
      <c r="H18" s="29"/>
      <c r="I18" s="29"/>
      <c r="J18" s="29"/>
      <c r="K18" s="29"/>
      <c r="L18" s="29"/>
      <c r="M18" s="31"/>
      <c r="N18" s="29"/>
      <c r="O18" s="29"/>
      <c r="P18" s="29"/>
      <c r="Q18" s="29"/>
      <c r="S18" s="39" t="s">
        <v>20</v>
      </c>
      <c r="T18" s="40">
        <f>O9</f>
        <v>2.1513653674742725</v>
      </c>
      <c r="U18" s="40">
        <f t="shared" si="0"/>
        <v>-2.1513653674742725</v>
      </c>
      <c r="V18" s="40">
        <f>O10</f>
        <v>2.5646219917348674</v>
      </c>
      <c r="W18" s="37"/>
    </row>
    <row r="19" spans="4:23" ht="12.75">
      <c r="D19" s="32"/>
      <c r="O19" s="32"/>
      <c r="R19" s="29"/>
      <c r="S19" s="41" t="s">
        <v>21</v>
      </c>
      <c r="T19" s="42">
        <f>Q9</f>
        <v>1.337006725548983</v>
      </c>
      <c r="U19" s="40">
        <f t="shared" si="0"/>
        <v>-1.337006725548983</v>
      </c>
      <c r="V19" s="42">
        <f>Q10</f>
        <v>1.8069848472571104</v>
      </c>
      <c r="W19" s="37"/>
    </row>
    <row r="20" spans="18:23" ht="12.75">
      <c r="R20" s="29"/>
      <c r="S20" s="39" t="s">
        <v>22</v>
      </c>
      <c r="T20" s="40">
        <f>C14</f>
        <v>1.31674904788915</v>
      </c>
      <c r="U20" s="40">
        <f t="shared" si="0"/>
        <v>-1.31674904788915</v>
      </c>
      <c r="V20" s="40">
        <f>C15</f>
        <v>2.0703346568349406</v>
      </c>
      <c r="W20" s="43"/>
    </row>
    <row r="21" spans="19:23" ht="12.75">
      <c r="S21" s="39" t="s">
        <v>23</v>
      </c>
      <c r="T21" s="40">
        <f>E14</f>
        <v>0.7819463576695568</v>
      </c>
      <c r="U21" s="40">
        <f t="shared" si="0"/>
        <v>-0.7819463576695568</v>
      </c>
      <c r="V21" s="40">
        <f>E15</f>
        <v>1.4180374361883155</v>
      </c>
      <c r="W21" s="37"/>
    </row>
    <row r="22" spans="19:23" ht="12.75">
      <c r="S22" s="39" t="s">
        <v>24</v>
      </c>
      <c r="T22" s="40">
        <f>G14</f>
        <v>0.26740134510979663</v>
      </c>
      <c r="U22" s="40">
        <f t="shared" si="0"/>
        <v>-0.26740134510979663</v>
      </c>
      <c r="V22" s="40">
        <f>G15</f>
        <v>0.6441941495826918</v>
      </c>
      <c r="W22" s="37"/>
    </row>
    <row r="23" spans="19:23" ht="12.75">
      <c r="S23" s="44" t="s">
        <v>25</v>
      </c>
      <c r="T23" s="40">
        <f>I14</f>
        <v>0.0769791751073657</v>
      </c>
      <c r="U23" s="40">
        <f t="shared" si="0"/>
        <v>-0.0769791751073657</v>
      </c>
      <c r="V23" s="40">
        <f>I15</f>
        <v>0.2066283121302974</v>
      </c>
      <c r="W23" s="37"/>
    </row>
    <row r="24" spans="19:23" ht="12.75">
      <c r="S24" s="44" t="s">
        <v>26</v>
      </c>
      <c r="T24" s="40">
        <f>K14</f>
        <v>0.004051535531966615</v>
      </c>
      <c r="U24" s="40">
        <f t="shared" si="0"/>
        <v>-0.004051535531966615</v>
      </c>
      <c r="V24" s="40">
        <f>K15</f>
        <v>0.01620614212786646</v>
      </c>
      <c r="W24" s="37"/>
    </row>
    <row r="25" spans="19:23" ht="12.75">
      <c r="S25" s="37"/>
      <c r="T25" s="37"/>
      <c r="U25" s="37"/>
      <c r="V25" s="37"/>
      <c r="W25" s="37"/>
    </row>
    <row r="44" spans="4:11" ht="12.75">
      <c r="D44" s="33"/>
      <c r="E44" s="34"/>
      <c r="F44" s="35"/>
      <c r="G44" s="36"/>
      <c r="H44" s="36"/>
      <c r="I44" s="36"/>
      <c r="J44" s="33"/>
      <c r="K44" s="33"/>
    </row>
    <row r="45" spans="4:11" ht="12.75">
      <c r="D45" s="33"/>
      <c r="E45" s="34"/>
      <c r="F45" s="35"/>
      <c r="G45" s="36"/>
      <c r="H45" s="36"/>
      <c r="I45" s="36"/>
      <c r="J45" s="33"/>
      <c r="K45" s="33"/>
    </row>
    <row r="46" spans="4:11" ht="12.75">
      <c r="D46" s="33"/>
      <c r="E46" s="34"/>
      <c r="F46" s="35"/>
      <c r="G46" s="36"/>
      <c r="H46" s="36"/>
      <c r="I46" s="36"/>
      <c r="J46" s="33"/>
      <c r="K46" s="33"/>
    </row>
    <row r="47" spans="4:11" ht="12.75">
      <c r="D47" s="33"/>
      <c r="E47" s="34"/>
      <c r="F47" s="35"/>
      <c r="G47" s="36"/>
      <c r="H47" s="36"/>
      <c r="I47" s="36"/>
      <c r="J47" s="33"/>
      <c r="K47" s="33"/>
    </row>
    <row r="48" spans="4:11" ht="12.75">
      <c r="D48" s="33"/>
      <c r="E48" s="34"/>
      <c r="F48" s="35"/>
      <c r="G48" s="36"/>
      <c r="H48" s="36"/>
      <c r="I48" s="36"/>
      <c r="J48" s="33"/>
      <c r="K48" s="33"/>
    </row>
    <row r="49" spans="4:11" ht="12.75">
      <c r="D49" s="33"/>
      <c r="E49" s="34"/>
      <c r="F49" s="35"/>
      <c r="G49" s="36"/>
      <c r="H49" s="36"/>
      <c r="I49" s="36"/>
      <c r="J49" s="33"/>
      <c r="K49" s="33"/>
    </row>
    <row r="50" spans="4:11" ht="12.75">
      <c r="D50" s="33"/>
      <c r="E50" s="34"/>
      <c r="F50" s="35"/>
      <c r="G50" s="36"/>
      <c r="H50" s="36"/>
      <c r="I50" s="36"/>
      <c r="J50" s="33"/>
      <c r="K50" s="33"/>
    </row>
    <row r="51" spans="4:11" ht="12.75">
      <c r="D51" s="33"/>
      <c r="E51" s="34"/>
      <c r="F51" s="35"/>
      <c r="G51" s="36"/>
      <c r="H51" s="36"/>
      <c r="I51" s="36"/>
      <c r="J51" s="33"/>
      <c r="K51" s="33"/>
    </row>
    <row r="52" spans="4:11" ht="12.75">
      <c r="D52" s="33"/>
      <c r="E52" s="34"/>
      <c r="F52" s="35"/>
      <c r="G52" s="36"/>
      <c r="H52" s="36"/>
      <c r="I52" s="36"/>
      <c r="J52" s="33"/>
      <c r="K52" s="33"/>
    </row>
    <row r="53" spans="4:11" ht="12.75">
      <c r="D53" s="33"/>
      <c r="E53" s="34"/>
      <c r="F53" s="35"/>
      <c r="G53" s="36"/>
      <c r="H53" s="36"/>
      <c r="I53" s="36"/>
      <c r="J53" s="33"/>
      <c r="K53" s="33"/>
    </row>
    <row r="54" spans="4:11" ht="12.75">
      <c r="D54" s="33"/>
      <c r="E54" s="34"/>
      <c r="F54" s="35"/>
      <c r="G54" s="36"/>
      <c r="H54" s="36"/>
      <c r="I54" s="36"/>
      <c r="J54" s="33"/>
      <c r="K54" s="33"/>
    </row>
    <row r="55" spans="4:11" ht="12.75">
      <c r="D55" s="33"/>
      <c r="E55" s="34"/>
      <c r="F55" s="35"/>
      <c r="G55" s="36"/>
      <c r="H55" s="36"/>
      <c r="I55" s="36"/>
      <c r="J55" s="33"/>
      <c r="K55" s="33"/>
    </row>
    <row r="56" spans="4:11" ht="12.75">
      <c r="D56" s="33"/>
      <c r="E56" s="34"/>
      <c r="F56" s="35"/>
      <c r="G56" s="36"/>
      <c r="H56" s="36"/>
      <c r="I56" s="36"/>
      <c r="J56" s="33"/>
      <c r="K56" s="33"/>
    </row>
    <row r="57" spans="4:11" ht="12.75">
      <c r="D57" s="33"/>
      <c r="E57" s="34"/>
      <c r="F57" s="35"/>
      <c r="G57" s="36"/>
      <c r="H57" s="36"/>
      <c r="I57" s="36"/>
      <c r="J57" s="33"/>
      <c r="K57" s="33"/>
    </row>
    <row r="58" spans="4:11" ht="12.75">
      <c r="D58" s="33"/>
      <c r="E58" s="34"/>
      <c r="F58" s="35"/>
      <c r="G58" s="36"/>
      <c r="H58" s="36"/>
      <c r="I58" s="36"/>
      <c r="J58" s="33"/>
      <c r="K58" s="33"/>
    </row>
    <row r="59" spans="4:11" ht="12.75">
      <c r="D59" s="33"/>
      <c r="E59" s="34"/>
      <c r="F59" s="35"/>
      <c r="G59" s="36"/>
      <c r="H59" s="36"/>
      <c r="I59" s="36"/>
      <c r="J59" s="33"/>
      <c r="K59" s="33"/>
    </row>
    <row r="60" spans="4:11" ht="12.75">
      <c r="D60" s="33"/>
      <c r="E60" s="34"/>
      <c r="F60" s="35"/>
      <c r="G60" s="36"/>
      <c r="H60" s="36"/>
      <c r="I60" s="36"/>
      <c r="J60" s="33"/>
      <c r="K60" s="33"/>
    </row>
    <row r="61" spans="4:11" ht="12.75">
      <c r="D61" s="33"/>
      <c r="E61" s="34"/>
      <c r="F61" s="35"/>
      <c r="G61" s="36"/>
      <c r="H61" s="36"/>
      <c r="I61" s="36"/>
      <c r="J61" s="33"/>
      <c r="K61" s="33"/>
    </row>
    <row r="62" spans="4:11" ht="12.75">
      <c r="D62" s="33"/>
      <c r="E62" s="34"/>
      <c r="F62" s="35"/>
      <c r="G62" s="36"/>
      <c r="H62" s="36"/>
      <c r="I62" s="36"/>
      <c r="J62" s="33"/>
      <c r="K62" s="33"/>
    </row>
    <row r="63" spans="4:11" ht="12.75">
      <c r="D63" s="33"/>
      <c r="E63" s="34"/>
      <c r="F63" s="35"/>
      <c r="G63" s="36"/>
      <c r="H63" s="36"/>
      <c r="I63" s="36"/>
      <c r="J63" s="33"/>
      <c r="K63" s="33"/>
    </row>
    <row r="64" spans="4:11" ht="12.75">
      <c r="D64" s="33"/>
      <c r="E64" s="34"/>
      <c r="F64" s="35"/>
      <c r="G64" s="36"/>
      <c r="H64" s="36"/>
      <c r="I64" s="36"/>
      <c r="J64" s="33"/>
      <c r="K64" s="33"/>
    </row>
    <row r="65" spans="4:11" ht="12.75">
      <c r="D65" s="33"/>
      <c r="E65" s="34"/>
      <c r="F65" s="33"/>
      <c r="G65" s="33"/>
      <c r="H65" s="33"/>
      <c r="I65" s="33"/>
      <c r="J65" s="33"/>
      <c r="K65" s="33"/>
    </row>
    <row r="66" spans="4:11" ht="12.75">
      <c r="D66" s="33"/>
      <c r="E66" s="34"/>
      <c r="F66" s="33"/>
      <c r="G66" s="33"/>
      <c r="H66" s="33"/>
      <c r="I66" s="33"/>
      <c r="J66" s="33"/>
      <c r="K66" s="33"/>
    </row>
    <row r="67" spans="4:11" ht="12.75">
      <c r="D67" s="33"/>
      <c r="E67" s="34"/>
      <c r="F67" s="33"/>
      <c r="G67" s="33"/>
      <c r="H67" s="33"/>
      <c r="I67" s="33"/>
      <c r="J67" s="33"/>
      <c r="K67" s="33"/>
    </row>
    <row r="68" spans="4:11" ht="12.75">
      <c r="D68" s="33"/>
      <c r="E68" s="34"/>
      <c r="F68" s="33"/>
      <c r="G68" s="33"/>
      <c r="H68" s="33"/>
      <c r="I68" s="33"/>
      <c r="J68" s="33"/>
      <c r="K68" s="33"/>
    </row>
    <row r="69" spans="4:11" ht="12.75">
      <c r="D69" s="33"/>
      <c r="E69" s="34"/>
      <c r="F69" s="33"/>
      <c r="G69" s="33"/>
      <c r="H69" s="33"/>
      <c r="I69" s="33"/>
      <c r="J69" s="33"/>
      <c r="K69" s="33"/>
    </row>
    <row r="70" spans="4:11" ht="12.75">
      <c r="D70" s="33"/>
      <c r="E70" s="34"/>
      <c r="F70" s="33"/>
      <c r="G70" s="33"/>
      <c r="H70" s="33"/>
      <c r="I70" s="33"/>
      <c r="J70" s="33"/>
      <c r="K70" s="33"/>
    </row>
    <row r="71" spans="4:5" ht="12.75">
      <c r="D71" s="33"/>
      <c r="E71" s="34"/>
    </row>
    <row r="72" spans="4:5" ht="12.75">
      <c r="D72" s="33"/>
      <c r="E72" s="34"/>
    </row>
    <row r="73" spans="4:5" ht="12.75">
      <c r="D73" s="33"/>
      <c r="E73" s="34"/>
    </row>
    <row r="74" spans="4:5" ht="12.75">
      <c r="D74" s="33"/>
      <c r="E74" s="34"/>
    </row>
    <row r="75" spans="4:5" ht="12.75">
      <c r="D75" s="33"/>
      <c r="E75" s="34"/>
    </row>
    <row r="76" spans="4:5" ht="12.75">
      <c r="D76" s="33"/>
      <c r="E76" s="34"/>
    </row>
    <row r="77" spans="4:5" ht="12.75">
      <c r="D77" s="33"/>
      <c r="E77" s="34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ignoredErrors>
    <ignoredError sqref="F3 S6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2013-06-13T10:50:13Z</cp:lastPrinted>
  <dcterms:created xsi:type="dcterms:W3CDTF">2007-11-19T16:12:23Z</dcterms:created>
  <dcterms:modified xsi:type="dcterms:W3CDTF">2018-05-23T11:44:37Z</dcterms:modified>
  <cp:category/>
  <cp:version/>
  <cp:contentType/>
  <cp:contentStatus/>
</cp:coreProperties>
</file>