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4500" activeTab="0"/>
  </bookViews>
  <sheets>
    <sheet name="15.06.06" sheetId="1" r:id="rId1"/>
  </sheets>
  <definedNames/>
  <calcPr fullCalcOnLoad="1"/>
</workbook>
</file>

<file path=xl/sharedStrings.xml><?xml version="1.0" encoding="utf-8"?>
<sst xmlns="http://schemas.openxmlformats.org/spreadsheetml/2006/main" count="56" uniqueCount="20">
  <si>
    <t>Total</t>
  </si>
  <si>
    <t>IVEs</t>
  </si>
  <si>
    <t xml:space="preserve">% </t>
  </si>
  <si>
    <t>1. Dades provisionals.</t>
  </si>
  <si>
    <t>Més de 5</t>
  </si>
  <si>
    <t>2008</t>
  </si>
  <si>
    <t>2009</t>
  </si>
  <si>
    <t>15.06.06 Interrupció voluntària de l'embaràs</t>
  </si>
  <si>
    <t>2011</t>
  </si>
  <si>
    <t>Nombre</t>
  </si>
  <si>
    <t>2010</t>
  </si>
  <si>
    <t>2012</t>
  </si>
  <si>
    <t>2013</t>
  </si>
  <si>
    <t>2014</t>
  </si>
  <si>
    <t>2015</t>
  </si>
  <si>
    <t xml:space="preserve">Font: Registre d'interrupció voluntària de l'embaràs. Servei de Gestió i Anàlisi de la Informació per a la Planificació Estratègica. </t>
  </si>
  <si>
    <t xml:space="preserve">Direcció General de Planificació en Salut. Departament de Salut. Elaboració Pròpia. </t>
  </si>
  <si>
    <t>2016</t>
  </si>
  <si>
    <r>
      <t>2017</t>
    </r>
    <r>
      <rPr>
        <b/>
        <vertAlign val="superscript"/>
        <sz val="8"/>
        <color indexed="9"/>
        <rFont val="Arial"/>
        <family val="2"/>
      </rPr>
      <t>1</t>
    </r>
  </si>
  <si>
    <t>Interrupcions voluntàries de l'embaràs anteriors. Sabadell. 2002-2017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</si>
</sst>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1" fontId="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1" fontId="5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6">
      <selection activeCell="F31" sqref="F31"/>
    </sheetView>
  </sheetViews>
  <sheetFormatPr defaultColWidth="9.140625" defaultRowHeight="12.75"/>
  <cols>
    <col min="1" max="1" width="11.8515625" style="0" customWidth="1"/>
    <col min="2" max="3" width="7.7109375" style="0" customWidth="1"/>
    <col min="4" max="4" width="0.5625" style="0" customWidth="1"/>
    <col min="5" max="6" width="8.8515625" style="0" customWidth="1"/>
    <col min="7" max="7" width="0.5625" style="0" customWidth="1"/>
    <col min="8" max="9" width="8.8515625" style="0" customWidth="1"/>
    <col min="10" max="10" width="0.5625" style="0" customWidth="1"/>
    <col min="11" max="12" width="7.7109375" style="0" customWidth="1"/>
    <col min="13" max="13" width="0.5625" style="0" customWidth="1"/>
    <col min="14" max="15" width="7.7109375" style="0" customWidth="1"/>
    <col min="16" max="16" width="0.5625" style="0" customWidth="1"/>
    <col min="17" max="18" width="7.7109375" style="0" customWidth="1"/>
    <col min="19" max="19" width="0.5625" style="0" customWidth="1"/>
    <col min="20" max="21" width="7.7109375" style="0" customWidth="1"/>
    <col min="22" max="22" width="0.5625" style="0" customWidth="1"/>
  </cols>
  <sheetData>
    <row r="1" spans="1:10" ht="15.75">
      <c r="A1" s="5" t="s">
        <v>7</v>
      </c>
      <c r="B1" s="19"/>
      <c r="C1" s="19"/>
      <c r="D1" s="19"/>
      <c r="E1" s="19"/>
      <c r="F1" s="19"/>
      <c r="H1" s="19"/>
      <c r="I1" s="19"/>
      <c r="J1" s="19"/>
    </row>
    <row r="2" spans="1:10" ht="15">
      <c r="A2" s="1" t="s">
        <v>19</v>
      </c>
      <c r="B2" s="19"/>
      <c r="C2" s="19"/>
      <c r="D2" s="19"/>
      <c r="E2" s="19"/>
      <c r="F2" s="19"/>
      <c r="H2" s="19"/>
      <c r="I2" s="19"/>
      <c r="J2" s="19"/>
    </row>
    <row r="3" spans="1:21" ht="12.75">
      <c r="A3" s="18"/>
      <c r="B3" s="7"/>
      <c r="C3" s="7">
        <v>2002</v>
      </c>
      <c r="D3" s="8"/>
      <c r="E3" s="7"/>
      <c r="F3" s="16">
        <v>2003</v>
      </c>
      <c r="G3" s="17"/>
      <c r="H3" s="7"/>
      <c r="I3" s="16">
        <v>2004</v>
      </c>
      <c r="J3" s="17"/>
      <c r="K3" s="7"/>
      <c r="L3" s="20">
        <v>2005</v>
      </c>
      <c r="M3" s="17"/>
      <c r="N3" s="7"/>
      <c r="O3" s="16">
        <v>2006</v>
      </c>
      <c r="P3" s="17"/>
      <c r="Q3" s="7"/>
      <c r="R3" s="16">
        <v>2007</v>
      </c>
      <c r="S3" s="17"/>
      <c r="T3" s="7"/>
      <c r="U3" s="21" t="s">
        <v>5</v>
      </c>
    </row>
    <row r="4" spans="1:21" ht="12.75">
      <c r="A4" s="6" t="s">
        <v>1</v>
      </c>
      <c r="B4" s="2" t="s">
        <v>9</v>
      </c>
      <c r="C4" s="2" t="s">
        <v>2</v>
      </c>
      <c r="D4" s="2"/>
      <c r="E4" s="2" t="s">
        <v>9</v>
      </c>
      <c r="F4" s="2" t="s">
        <v>2</v>
      </c>
      <c r="G4" s="2"/>
      <c r="H4" s="2" t="s">
        <v>9</v>
      </c>
      <c r="I4" s="2" t="s">
        <v>2</v>
      </c>
      <c r="J4" s="2"/>
      <c r="K4" s="2" t="s">
        <v>9</v>
      </c>
      <c r="L4" s="2" t="s">
        <v>2</v>
      </c>
      <c r="M4" s="2"/>
      <c r="N4" s="2" t="s">
        <v>9</v>
      </c>
      <c r="O4" s="2" t="s">
        <v>2</v>
      </c>
      <c r="P4" s="2"/>
      <c r="Q4" s="2" t="s">
        <v>9</v>
      </c>
      <c r="R4" s="2" t="s">
        <v>2</v>
      </c>
      <c r="S4" s="2"/>
      <c r="T4" s="2" t="s">
        <v>9</v>
      </c>
      <c r="U4" s="2" t="s">
        <v>2</v>
      </c>
    </row>
    <row r="5" spans="1:21" ht="12.75">
      <c r="A5" s="3">
        <v>0</v>
      </c>
      <c r="B5" s="9">
        <v>261</v>
      </c>
      <c r="C5" s="12">
        <f aca="true" t="shared" si="0" ref="C5:C11">B5*100/$B$12</f>
        <v>76.0932944606414</v>
      </c>
      <c r="D5" s="12"/>
      <c r="E5" s="11">
        <v>306</v>
      </c>
      <c r="F5" s="10">
        <f aca="true" t="shared" si="1" ref="F5:F11">E5*100/$E$12</f>
        <v>71.83098591549296</v>
      </c>
      <c r="G5" s="10"/>
      <c r="H5" s="11">
        <v>333</v>
      </c>
      <c r="I5" s="10">
        <f aca="true" t="shared" si="2" ref="I5:I11">H5*100/$H$12</f>
        <v>74.8314606741573</v>
      </c>
      <c r="J5" s="10"/>
      <c r="K5" s="11">
        <v>343</v>
      </c>
      <c r="L5" s="10">
        <f>K5*100/$K$12</f>
        <v>69.15322580645162</v>
      </c>
      <c r="M5" s="10"/>
      <c r="N5" s="11">
        <v>399</v>
      </c>
      <c r="O5" s="10">
        <f>N5*100/$N$12</f>
        <v>67.28499156829679</v>
      </c>
      <c r="P5" s="10"/>
      <c r="Q5" s="11">
        <v>435</v>
      </c>
      <c r="R5" s="10">
        <f>Q5*100/$Q$12</f>
        <v>67.651632970451</v>
      </c>
      <c r="S5" s="10"/>
      <c r="T5" s="11">
        <v>484</v>
      </c>
      <c r="U5" s="10">
        <f>+(T5/$T$12)*100</f>
        <v>66.12021857923497</v>
      </c>
    </row>
    <row r="6" spans="1:21" ht="12.75">
      <c r="A6" s="3">
        <v>1</v>
      </c>
      <c r="B6" s="9">
        <v>59</v>
      </c>
      <c r="C6" s="12">
        <f t="shared" si="0"/>
        <v>17.20116618075802</v>
      </c>
      <c r="D6" s="12"/>
      <c r="E6" s="11">
        <v>92</v>
      </c>
      <c r="F6" s="10">
        <f t="shared" si="1"/>
        <v>21.5962441314554</v>
      </c>
      <c r="G6" s="10"/>
      <c r="H6" s="11">
        <v>90</v>
      </c>
      <c r="I6" s="10">
        <f t="shared" si="2"/>
        <v>20.224719101123597</v>
      </c>
      <c r="J6" s="10"/>
      <c r="K6" s="11">
        <v>114</v>
      </c>
      <c r="L6" s="10">
        <f aca="true" t="shared" si="3" ref="L6:L12">K6*100/$K$12</f>
        <v>22.983870967741936</v>
      </c>
      <c r="M6" s="10"/>
      <c r="N6" s="11">
        <v>150</v>
      </c>
      <c r="O6" s="10">
        <f aca="true" t="shared" si="4" ref="O6:O12">N6*100/$N$12</f>
        <v>25.29510961214165</v>
      </c>
      <c r="P6" s="10"/>
      <c r="Q6" s="11">
        <v>154</v>
      </c>
      <c r="R6" s="10">
        <f aca="true" t="shared" si="5" ref="R6:R12">Q6*100/$Q$12</f>
        <v>23.950233281493002</v>
      </c>
      <c r="S6" s="10"/>
      <c r="T6" s="11">
        <v>187</v>
      </c>
      <c r="U6" s="10">
        <f aca="true" t="shared" si="6" ref="U6:U12">+(T6/$T$12)*100</f>
        <v>25.546448087431695</v>
      </c>
    </row>
    <row r="7" spans="1:21" ht="12.75">
      <c r="A7" s="3">
        <v>2</v>
      </c>
      <c r="B7" s="9">
        <v>14</v>
      </c>
      <c r="C7" s="12">
        <f t="shared" si="0"/>
        <v>4.081632653061225</v>
      </c>
      <c r="D7" s="12"/>
      <c r="E7" s="11">
        <v>21</v>
      </c>
      <c r="F7" s="10">
        <f t="shared" si="1"/>
        <v>4.929577464788732</v>
      </c>
      <c r="G7" s="10"/>
      <c r="H7" s="11">
        <v>17</v>
      </c>
      <c r="I7" s="10">
        <f t="shared" si="2"/>
        <v>3.8202247191011236</v>
      </c>
      <c r="J7" s="10"/>
      <c r="K7" s="11">
        <v>28</v>
      </c>
      <c r="L7" s="10">
        <f t="shared" si="3"/>
        <v>5.645161290322581</v>
      </c>
      <c r="M7" s="10"/>
      <c r="N7" s="11">
        <v>30</v>
      </c>
      <c r="O7" s="10">
        <f t="shared" si="4"/>
        <v>5.059021922428331</v>
      </c>
      <c r="P7" s="10"/>
      <c r="Q7" s="11">
        <v>33</v>
      </c>
      <c r="R7" s="10">
        <f t="shared" si="5"/>
        <v>5.132192846034215</v>
      </c>
      <c r="S7" s="10"/>
      <c r="T7" s="11">
        <v>45</v>
      </c>
      <c r="U7" s="10">
        <f t="shared" si="6"/>
        <v>6.147540983606557</v>
      </c>
    </row>
    <row r="8" spans="1:21" ht="12.75">
      <c r="A8" s="3">
        <v>3</v>
      </c>
      <c r="B8" s="9">
        <v>8</v>
      </c>
      <c r="C8" s="12">
        <f t="shared" si="0"/>
        <v>2.3323615160349855</v>
      </c>
      <c r="D8" s="12"/>
      <c r="E8" s="11">
        <v>5</v>
      </c>
      <c r="F8" s="10">
        <f t="shared" si="1"/>
        <v>1.1737089201877935</v>
      </c>
      <c r="G8" s="10"/>
      <c r="H8" s="11">
        <v>3</v>
      </c>
      <c r="I8" s="10">
        <f t="shared" si="2"/>
        <v>0.6741573033707865</v>
      </c>
      <c r="J8" s="10"/>
      <c r="K8" s="11">
        <v>9</v>
      </c>
      <c r="L8" s="10">
        <f t="shared" si="3"/>
        <v>1.814516129032258</v>
      </c>
      <c r="M8" s="10"/>
      <c r="N8" s="11">
        <v>10</v>
      </c>
      <c r="O8" s="10">
        <f t="shared" si="4"/>
        <v>1.6863406408094435</v>
      </c>
      <c r="P8" s="10"/>
      <c r="Q8" s="11">
        <v>16</v>
      </c>
      <c r="R8" s="10">
        <f t="shared" si="5"/>
        <v>2.488335925349922</v>
      </c>
      <c r="S8" s="10"/>
      <c r="T8" s="11">
        <v>11</v>
      </c>
      <c r="U8" s="10">
        <f t="shared" si="6"/>
        <v>1.5027322404371584</v>
      </c>
    </row>
    <row r="9" spans="1:21" ht="12.75">
      <c r="A9" s="3">
        <v>4</v>
      </c>
      <c r="B9" s="9">
        <v>1</v>
      </c>
      <c r="C9" s="12">
        <f t="shared" si="0"/>
        <v>0.2915451895043732</v>
      </c>
      <c r="D9" s="12"/>
      <c r="E9" s="11">
        <v>1</v>
      </c>
      <c r="F9" s="10">
        <f t="shared" si="1"/>
        <v>0.2347417840375587</v>
      </c>
      <c r="G9" s="10"/>
      <c r="H9" s="11">
        <v>2</v>
      </c>
      <c r="I9" s="10">
        <f t="shared" si="2"/>
        <v>0.449438202247191</v>
      </c>
      <c r="J9" s="10"/>
      <c r="K9" s="11">
        <v>2</v>
      </c>
      <c r="L9" s="10">
        <f t="shared" si="3"/>
        <v>0.4032258064516129</v>
      </c>
      <c r="M9" s="10"/>
      <c r="N9" s="11">
        <v>2</v>
      </c>
      <c r="O9" s="10">
        <f t="shared" si="4"/>
        <v>0.3372681281618887</v>
      </c>
      <c r="P9" s="10"/>
      <c r="Q9" s="11">
        <v>3</v>
      </c>
      <c r="R9" s="10">
        <f t="shared" si="5"/>
        <v>0.4665629860031104</v>
      </c>
      <c r="S9" s="10"/>
      <c r="T9" s="11">
        <v>3</v>
      </c>
      <c r="U9" s="10">
        <f t="shared" si="6"/>
        <v>0.4098360655737705</v>
      </c>
    </row>
    <row r="10" spans="1:21" ht="12.75">
      <c r="A10" s="3">
        <v>5</v>
      </c>
      <c r="B10" s="9">
        <v>0</v>
      </c>
      <c r="C10" s="12">
        <f t="shared" si="0"/>
        <v>0</v>
      </c>
      <c r="D10" s="12"/>
      <c r="E10" s="11">
        <v>1</v>
      </c>
      <c r="F10" s="10">
        <f t="shared" si="1"/>
        <v>0.2347417840375587</v>
      </c>
      <c r="G10" s="10"/>
      <c r="H10" s="11">
        <v>0</v>
      </c>
      <c r="I10" s="10">
        <f t="shared" si="2"/>
        <v>0</v>
      </c>
      <c r="J10" s="10"/>
      <c r="K10" s="11">
        <v>0</v>
      </c>
      <c r="L10" s="10">
        <f t="shared" si="3"/>
        <v>0</v>
      </c>
      <c r="M10" s="10"/>
      <c r="N10" s="11">
        <v>1</v>
      </c>
      <c r="O10" s="10">
        <f t="shared" si="4"/>
        <v>0.16863406408094436</v>
      </c>
      <c r="P10" s="10"/>
      <c r="Q10" s="11">
        <v>1</v>
      </c>
      <c r="R10" s="10">
        <f t="shared" si="5"/>
        <v>0.15552099533437014</v>
      </c>
      <c r="S10" s="10"/>
      <c r="T10" s="11">
        <v>1</v>
      </c>
      <c r="U10" s="10">
        <f t="shared" si="6"/>
        <v>0.1366120218579235</v>
      </c>
    </row>
    <row r="11" spans="1:21" ht="12.75">
      <c r="A11" s="3" t="s">
        <v>4</v>
      </c>
      <c r="B11" s="9">
        <v>0</v>
      </c>
      <c r="C11" s="12">
        <f t="shared" si="0"/>
        <v>0</v>
      </c>
      <c r="D11" s="12"/>
      <c r="E11" s="11">
        <v>0</v>
      </c>
      <c r="F11" s="10">
        <f t="shared" si="1"/>
        <v>0</v>
      </c>
      <c r="G11" s="10"/>
      <c r="H11" s="11">
        <v>0</v>
      </c>
      <c r="I11" s="10">
        <f t="shared" si="2"/>
        <v>0</v>
      </c>
      <c r="J11" s="10"/>
      <c r="K11" s="11">
        <v>0</v>
      </c>
      <c r="L11" s="10">
        <f t="shared" si="3"/>
        <v>0</v>
      </c>
      <c r="M11" s="10"/>
      <c r="N11" s="11">
        <v>1</v>
      </c>
      <c r="O11" s="10">
        <f t="shared" si="4"/>
        <v>0.16863406408094436</v>
      </c>
      <c r="P11" s="10"/>
      <c r="Q11" s="11">
        <v>1</v>
      </c>
      <c r="R11" s="10">
        <f t="shared" si="5"/>
        <v>0.15552099533437014</v>
      </c>
      <c r="S11" s="10"/>
      <c r="T11" s="11">
        <v>1</v>
      </c>
      <c r="U11" s="10">
        <f t="shared" si="6"/>
        <v>0.1366120218579235</v>
      </c>
    </row>
    <row r="12" spans="1:21" s="24" customFormat="1" ht="13.5" thickBot="1">
      <c r="A12" s="4" t="s">
        <v>0</v>
      </c>
      <c r="B12" s="14">
        <v>343</v>
      </c>
      <c r="C12" s="13">
        <v>100</v>
      </c>
      <c r="D12" s="13"/>
      <c r="E12" s="15">
        <v>426</v>
      </c>
      <c r="F12" s="13">
        <v>100</v>
      </c>
      <c r="G12" s="13"/>
      <c r="H12" s="15">
        <v>445</v>
      </c>
      <c r="I12" s="13">
        <v>100</v>
      </c>
      <c r="J12" s="13"/>
      <c r="K12" s="15">
        <v>496</v>
      </c>
      <c r="L12" s="25">
        <f t="shared" si="3"/>
        <v>100</v>
      </c>
      <c r="M12" s="13"/>
      <c r="N12" s="13">
        <v>593</v>
      </c>
      <c r="O12" s="25">
        <f t="shared" si="4"/>
        <v>100</v>
      </c>
      <c r="P12" s="13"/>
      <c r="Q12" s="13">
        <f>SUM(Q5:Q11)</f>
        <v>643</v>
      </c>
      <c r="R12" s="25">
        <f t="shared" si="5"/>
        <v>100</v>
      </c>
      <c r="S12" s="13"/>
      <c r="T12" s="13">
        <f>SUM(T5:T11)</f>
        <v>732</v>
      </c>
      <c r="U12" s="25">
        <f t="shared" si="6"/>
        <v>100</v>
      </c>
    </row>
    <row r="13" spans="1:21" ht="12.75">
      <c r="A13" s="26"/>
      <c r="B13" s="27"/>
      <c r="C13" s="28"/>
      <c r="D13" s="28"/>
      <c r="E13" s="27"/>
      <c r="F13" s="28"/>
      <c r="G13" s="28"/>
      <c r="H13" s="27"/>
      <c r="I13" s="28"/>
      <c r="J13" s="28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ht="12.75">
      <c r="A14" s="18"/>
      <c r="B14" s="7"/>
      <c r="C14" s="21" t="s">
        <v>6</v>
      </c>
      <c r="D14" s="17"/>
      <c r="E14" s="7"/>
      <c r="F14" s="21" t="s">
        <v>10</v>
      </c>
      <c r="G14" s="17"/>
      <c r="H14" s="7"/>
      <c r="I14" s="21" t="s">
        <v>8</v>
      </c>
      <c r="J14" s="17"/>
      <c r="K14" s="7"/>
      <c r="L14" s="21" t="s">
        <v>11</v>
      </c>
      <c r="M14" s="17"/>
      <c r="N14" s="7"/>
      <c r="O14" s="21" t="s">
        <v>12</v>
      </c>
      <c r="P14" s="17"/>
      <c r="Q14" s="7"/>
      <c r="R14" s="21" t="s">
        <v>13</v>
      </c>
      <c r="S14" s="32"/>
      <c r="T14" s="7"/>
      <c r="U14" s="21" t="s">
        <v>14</v>
      </c>
    </row>
    <row r="15" spans="1:21" ht="12.75">
      <c r="A15" s="6" t="s">
        <v>1</v>
      </c>
      <c r="B15" s="2" t="s">
        <v>9</v>
      </c>
      <c r="C15" s="2" t="s">
        <v>2</v>
      </c>
      <c r="D15" s="2"/>
      <c r="E15" s="2" t="s">
        <v>9</v>
      </c>
      <c r="F15" s="2" t="s">
        <v>2</v>
      </c>
      <c r="G15" s="2"/>
      <c r="H15" s="2" t="s">
        <v>9</v>
      </c>
      <c r="I15" s="2" t="s">
        <v>2</v>
      </c>
      <c r="J15" s="2"/>
      <c r="K15" s="2" t="s">
        <v>9</v>
      </c>
      <c r="L15" s="2" t="s">
        <v>2</v>
      </c>
      <c r="M15" s="2"/>
      <c r="N15" s="2" t="s">
        <v>9</v>
      </c>
      <c r="O15" s="2" t="s">
        <v>2</v>
      </c>
      <c r="P15" s="2"/>
      <c r="Q15" s="2" t="s">
        <v>9</v>
      </c>
      <c r="R15" s="2" t="s">
        <v>2</v>
      </c>
      <c r="S15" s="32"/>
      <c r="T15" s="2" t="s">
        <v>9</v>
      </c>
      <c r="U15" s="2" t="s">
        <v>2</v>
      </c>
    </row>
    <row r="16" spans="1:21" ht="12.75">
      <c r="A16" s="3">
        <v>0</v>
      </c>
      <c r="B16" s="11">
        <v>445</v>
      </c>
      <c r="C16" s="10">
        <f>+(B16/$B$23)*100</f>
        <v>64.58635703918722</v>
      </c>
      <c r="D16" s="10"/>
      <c r="E16" s="11">
        <v>371</v>
      </c>
      <c r="F16" s="10">
        <f>+(E16/$E$23)*100</f>
        <v>63.63636363636363</v>
      </c>
      <c r="G16" s="10"/>
      <c r="H16" s="11">
        <v>358</v>
      </c>
      <c r="I16" s="10">
        <f>+(H16/$H$23)*100</f>
        <v>67.04119850187266</v>
      </c>
      <c r="J16" s="10"/>
      <c r="K16" s="11">
        <v>339</v>
      </c>
      <c r="L16" s="10">
        <f>+(K16/$K$23)*100</f>
        <v>62.20183486238532</v>
      </c>
      <c r="M16" s="10"/>
      <c r="N16" s="31">
        <v>390</v>
      </c>
      <c r="O16" s="10">
        <f>+(N16/$N$23)*100</f>
        <v>67.94425087108013</v>
      </c>
      <c r="P16" s="10"/>
      <c r="Q16" s="31">
        <v>326</v>
      </c>
      <c r="R16" s="10">
        <f>+(Q16/$Q$23)*100</f>
        <v>66.94045174537987</v>
      </c>
      <c r="T16" s="31">
        <v>370</v>
      </c>
      <c r="U16" s="10">
        <f>+(T16/$T$23)*100</f>
        <v>67.88990825688074</v>
      </c>
    </row>
    <row r="17" spans="1:21" ht="12.75">
      <c r="A17" s="3">
        <v>1</v>
      </c>
      <c r="B17" s="11">
        <v>181</v>
      </c>
      <c r="C17" s="10">
        <f aca="true" t="shared" si="7" ref="C17:C23">+(B17/$B$23)*100</f>
        <v>26.2699564586357</v>
      </c>
      <c r="D17" s="10"/>
      <c r="E17" s="11">
        <v>166</v>
      </c>
      <c r="F17" s="10">
        <f aca="true" t="shared" si="8" ref="F17:F23">+(E17/$E$23)*100</f>
        <v>28.473413379073758</v>
      </c>
      <c r="G17" s="10"/>
      <c r="H17" s="11">
        <v>126</v>
      </c>
      <c r="I17" s="10">
        <f aca="true" t="shared" si="9" ref="I17:I23">+(H17/$H$23)*100</f>
        <v>23.595505617977526</v>
      </c>
      <c r="J17" s="10"/>
      <c r="K17" s="11">
        <v>150</v>
      </c>
      <c r="L17" s="10">
        <f aca="true" t="shared" si="10" ref="L17:L22">+(K17/$K$23)*100</f>
        <v>27.522935779816514</v>
      </c>
      <c r="M17" s="10"/>
      <c r="N17" s="31">
        <v>123</v>
      </c>
      <c r="O17" s="10">
        <f aca="true" t="shared" si="11" ref="O17:O23">+(N17/$N$23)*100</f>
        <v>21.428571428571427</v>
      </c>
      <c r="P17" s="10"/>
      <c r="Q17" s="31">
        <v>117</v>
      </c>
      <c r="R17" s="10">
        <f>+(Q17/$Q$23)*100</f>
        <v>24.02464065708419</v>
      </c>
      <c r="T17" s="31">
        <v>116</v>
      </c>
      <c r="U17" s="10">
        <f aca="true" t="shared" si="12" ref="U17:U23">+(T17/$T$23)*100</f>
        <v>21.28440366972477</v>
      </c>
    </row>
    <row r="18" spans="1:21" ht="12.75">
      <c r="A18" s="3">
        <v>2</v>
      </c>
      <c r="B18" s="11">
        <v>39</v>
      </c>
      <c r="C18" s="10">
        <f t="shared" si="7"/>
        <v>5.660377358490567</v>
      </c>
      <c r="D18" s="10"/>
      <c r="E18" s="11">
        <v>34</v>
      </c>
      <c r="F18" s="10">
        <f t="shared" si="8"/>
        <v>5.831903945111493</v>
      </c>
      <c r="G18" s="10"/>
      <c r="H18" s="11">
        <v>35</v>
      </c>
      <c r="I18" s="10">
        <f t="shared" si="9"/>
        <v>6.5543071161048685</v>
      </c>
      <c r="J18" s="10"/>
      <c r="K18" s="11">
        <v>39</v>
      </c>
      <c r="L18" s="10">
        <f t="shared" si="10"/>
        <v>7.155963302752294</v>
      </c>
      <c r="M18" s="10"/>
      <c r="N18" s="31">
        <v>46</v>
      </c>
      <c r="O18" s="10">
        <f t="shared" si="11"/>
        <v>8.013937282229964</v>
      </c>
      <c r="P18" s="10"/>
      <c r="Q18" s="31">
        <v>30</v>
      </c>
      <c r="R18" s="10">
        <f aca="true" t="shared" si="13" ref="R18:R23">+(Q18/$Q$23)*100</f>
        <v>6.160164271047227</v>
      </c>
      <c r="T18" s="31">
        <v>38</v>
      </c>
      <c r="U18" s="10">
        <f t="shared" si="12"/>
        <v>6.972477064220184</v>
      </c>
    </row>
    <row r="19" spans="1:21" ht="12.75">
      <c r="A19" s="3">
        <v>3</v>
      </c>
      <c r="B19" s="11">
        <v>13</v>
      </c>
      <c r="C19" s="10">
        <f t="shared" si="7"/>
        <v>1.8867924528301887</v>
      </c>
      <c r="D19" s="10"/>
      <c r="E19" s="11">
        <v>8</v>
      </c>
      <c r="F19" s="10">
        <f t="shared" si="8"/>
        <v>1.3722126929674099</v>
      </c>
      <c r="G19" s="10"/>
      <c r="H19" s="11">
        <v>10</v>
      </c>
      <c r="I19" s="10">
        <f t="shared" si="9"/>
        <v>1.8726591760299627</v>
      </c>
      <c r="J19" s="10"/>
      <c r="K19" s="11">
        <v>14</v>
      </c>
      <c r="L19" s="10">
        <f t="shared" si="10"/>
        <v>2.5688073394495414</v>
      </c>
      <c r="M19" s="10"/>
      <c r="N19" s="31">
        <v>10</v>
      </c>
      <c r="O19" s="10">
        <f t="shared" si="11"/>
        <v>1.7421602787456445</v>
      </c>
      <c r="P19" s="10"/>
      <c r="Q19" s="31">
        <v>10</v>
      </c>
      <c r="R19" s="10">
        <f t="shared" si="13"/>
        <v>2.0533880903490758</v>
      </c>
      <c r="T19" s="31">
        <v>13</v>
      </c>
      <c r="U19" s="10">
        <f t="shared" si="12"/>
        <v>2.385321100917431</v>
      </c>
    </row>
    <row r="20" spans="1:21" ht="12.75">
      <c r="A20" s="3">
        <v>4</v>
      </c>
      <c r="B20" s="11">
        <v>5</v>
      </c>
      <c r="C20" s="10">
        <f t="shared" si="7"/>
        <v>0.7256894049346879</v>
      </c>
      <c r="D20" s="10"/>
      <c r="E20" s="11">
        <v>2</v>
      </c>
      <c r="F20" s="10">
        <f t="shared" si="8"/>
        <v>0.34305317324185247</v>
      </c>
      <c r="G20" s="10"/>
      <c r="H20" s="11">
        <v>1</v>
      </c>
      <c r="I20" s="10">
        <f t="shared" si="9"/>
        <v>0.18726591760299627</v>
      </c>
      <c r="J20" s="10"/>
      <c r="K20" s="11">
        <v>3</v>
      </c>
      <c r="L20" s="10">
        <f t="shared" si="10"/>
        <v>0.5504587155963303</v>
      </c>
      <c r="M20" s="10"/>
      <c r="N20" s="31">
        <v>5</v>
      </c>
      <c r="O20" s="10">
        <f t="shared" si="11"/>
        <v>0.8710801393728222</v>
      </c>
      <c r="P20" s="10"/>
      <c r="Q20" s="31">
        <v>2</v>
      </c>
      <c r="R20" s="10">
        <f>+(Q20/$Q$23)*100</f>
        <v>0.41067761806981523</v>
      </c>
      <c r="T20" s="31">
        <v>5</v>
      </c>
      <c r="U20" s="10">
        <f>+(T20/$T$23)*100</f>
        <v>0.9174311926605505</v>
      </c>
    </row>
    <row r="21" spans="1:21" ht="12.75">
      <c r="A21" s="3">
        <v>5</v>
      </c>
      <c r="B21" s="11">
        <v>4</v>
      </c>
      <c r="C21" s="10">
        <f t="shared" si="7"/>
        <v>0.5805515239477503</v>
      </c>
      <c r="D21" s="10"/>
      <c r="E21" s="11">
        <v>2</v>
      </c>
      <c r="F21" s="10">
        <f t="shared" si="8"/>
        <v>0.34305317324185247</v>
      </c>
      <c r="G21" s="10"/>
      <c r="H21" s="11">
        <v>4</v>
      </c>
      <c r="I21" s="10">
        <f t="shared" si="9"/>
        <v>0.7490636704119851</v>
      </c>
      <c r="J21" s="10"/>
      <c r="K21" s="11">
        <v>0</v>
      </c>
      <c r="L21" s="10">
        <f t="shared" si="10"/>
        <v>0</v>
      </c>
      <c r="M21" s="10"/>
      <c r="N21" s="31">
        <v>0</v>
      </c>
      <c r="O21" s="10">
        <f t="shared" si="11"/>
        <v>0</v>
      </c>
      <c r="P21" s="10"/>
      <c r="Q21" s="31">
        <v>2</v>
      </c>
      <c r="R21" s="10">
        <f t="shared" si="13"/>
        <v>0.41067761806981523</v>
      </c>
      <c r="T21" s="31">
        <v>3</v>
      </c>
      <c r="U21" s="10">
        <f t="shared" si="12"/>
        <v>0.5504587155963303</v>
      </c>
    </row>
    <row r="22" spans="1:21" ht="12.75">
      <c r="A22" s="3" t="s">
        <v>4</v>
      </c>
      <c r="B22" s="11">
        <v>2</v>
      </c>
      <c r="C22" s="10">
        <f t="shared" si="7"/>
        <v>0.29027576197387517</v>
      </c>
      <c r="D22" s="10"/>
      <c r="E22" s="11">
        <v>0</v>
      </c>
      <c r="F22" s="10">
        <f t="shared" si="8"/>
        <v>0</v>
      </c>
      <c r="G22" s="10"/>
      <c r="H22" s="11">
        <v>0</v>
      </c>
      <c r="I22" s="10">
        <f t="shared" si="9"/>
        <v>0</v>
      </c>
      <c r="J22" s="10"/>
      <c r="K22" s="11">
        <v>0</v>
      </c>
      <c r="L22" s="10">
        <f t="shared" si="10"/>
        <v>0</v>
      </c>
      <c r="M22" s="10"/>
      <c r="N22" s="31">
        <v>0</v>
      </c>
      <c r="O22" s="10">
        <f t="shared" si="11"/>
        <v>0</v>
      </c>
      <c r="P22" s="10"/>
      <c r="Q22" s="31">
        <v>0</v>
      </c>
      <c r="R22" s="10">
        <f t="shared" si="13"/>
        <v>0</v>
      </c>
      <c r="T22" s="31">
        <v>0</v>
      </c>
      <c r="U22" s="10">
        <f t="shared" si="12"/>
        <v>0</v>
      </c>
    </row>
    <row r="23" spans="1:21" ht="13.5" thickBot="1">
      <c r="A23" s="4" t="s">
        <v>0</v>
      </c>
      <c r="B23" s="15">
        <f>SUM(B16:B22)</f>
        <v>689</v>
      </c>
      <c r="C23" s="25">
        <f t="shared" si="7"/>
        <v>100</v>
      </c>
      <c r="D23" s="13"/>
      <c r="E23" s="15">
        <f>SUM(E16:E22)</f>
        <v>583</v>
      </c>
      <c r="F23" s="25">
        <f t="shared" si="8"/>
        <v>100</v>
      </c>
      <c r="G23" s="13"/>
      <c r="H23" s="15">
        <f>SUM(H16:H22)</f>
        <v>534</v>
      </c>
      <c r="I23" s="25">
        <f t="shared" si="9"/>
        <v>100</v>
      </c>
      <c r="J23" s="13"/>
      <c r="K23" s="15">
        <f>SUM(K16:K22)</f>
        <v>545</v>
      </c>
      <c r="L23" s="25">
        <f>+(K23/$K$23)*100</f>
        <v>100</v>
      </c>
      <c r="M23" s="13"/>
      <c r="N23" s="15">
        <f>SUM(N16:N22)</f>
        <v>574</v>
      </c>
      <c r="O23" s="25">
        <f t="shared" si="11"/>
        <v>100</v>
      </c>
      <c r="P23" s="13"/>
      <c r="Q23" s="15">
        <f>SUM(Q16:Q22)</f>
        <v>487</v>
      </c>
      <c r="R23" s="25">
        <f t="shared" si="13"/>
        <v>100</v>
      </c>
      <c r="S23" s="33"/>
      <c r="T23" s="34">
        <f>SUM(T16:T22)</f>
        <v>545</v>
      </c>
      <c r="U23" s="35">
        <f t="shared" si="12"/>
        <v>100</v>
      </c>
    </row>
    <row r="24" spans="1:21" ht="12.75">
      <c r="A24" s="26"/>
      <c r="B24" s="27"/>
      <c r="C24" s="28"/>
      <c r="D24" s="28"/>
      <c r="E24" s="27"/>
      <c r="F24" s="28"/>
      <c r="G24" s="28"/>
      <c r="H24" s="27"/>
      <c r="I24" s="28"/>
      <c r="J24" s="28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2.75">
      <c r="A25" s="18"/>
      <c r="B25" s="7"/>
      <c r="C25" s="46" t="s">
        <v>17</v>
      </c>
      <c r="D25" s="47"/>
      <c r="E25" s="48"/>
      <c r="F25" s="21" t="s">
        <v>18</v>
      </c>
      <c r="G25" s="38"/>
      <c r="H25" s="42"/>
      <c r="I25" s="43"/>
      <c r="J25" s="38"/>
      <c r="K25" s="42"/>
      <c r="L25" s="43"/>
      <c r="M25" s="38"/>
      <c r="N25" s="42"/>
      <c r="O25" s="43"/>
      <c r="P25" s="38"/>
      <c r="Q25" s="42"/>
      <c r="R25" s="43"/>
      <c r="S25" s="30"/>
      <c r="T25" s="42"/>
      <c r="U25" s="43"/>
    </row>
    <row r="26" spans="1:21" ht="12.75">
      <c r="A26" s="6" t="s">
        <v>1</v>
      </c>
      <c r="B26" s="2" t="s">
        <v>9</v>
      </c>
      <c r="C26" s="49" t="s">
        <v>2</v>
      </c>
      <c r="D26" s="50"/>
      <c r="E26" s="49" t="s">
        <v>9</v>
      </c>
      <c r="F26" s="2" t="s">
        <v>2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30"/>
      <c r="T26" s="42"/>
      <c r="U26" s="42"/>
    </row>
    <row r="27" spans="1:21" ht="12.75">
      <c r="A27" s="3">
        <v>0</v>
      </c>
      <c r="B27" s="11">
        <v>311</v>
      </c>
      <c r="C27" s="10">
        <f>+(B27/$B$34)*100</f>
        <v>63.083164300202846</v>
      </c>
      <c r="D27" s="44"/>
      <c r="E27" s="11">
        <v>351</v>
      </c>
      <c r="F27" s="10">
        <f>+(E27/$E$34)*100</f>
        <v>66.73003802281369</v>
      </c>
      <c r="G27" s="44"/>
      <c r="H27" s="45"/>
      <c r="I27" s="44"/>
      <c r="J27" s="44"/>
      <c r="K27" s="45"/>
      <c r="L27" s="44"/>
      <c r="M27" s="44"/>
      <c r="N27" s="45"/>
      <c r="O27" s="44"/>
      <c r="P27" s="44"/>
      <c r="Q27" s="45"/>
      <c r="R27" s="44"/>
      <c r="S27" s="30"/>
      <c r="T27" s="45"/>
      <c r="U27" s="44"/>
    </row>
    <row r="28" spans="1:21" ht="12.75">
      <c r="A28" s="3">
        <v>1</v>
      </c>
      <c r="B28" s="11">
        <v>117</v>
      </c>
      <c r="C28" s="10">
        <f aca="true" t="shared" si="14" ref="C28:C34">+(B28/$B$34)*100</f>
        <v>23.732251521298174</v>
      </c>
      <c r="D28" s="44"/>
      <c r="E28" s="11">
        <v>115</v>
      </c>
      <c r="F28" s="10">
        <f aca="true" t="shared" si="15" ref="F28:F34">+(E28/$E$34)*100</f>
        <v>21.863117870722434</v>
      </c>
      <c r="G28" s="44"/>
      <c r="H28" s="45"/>
      <c r="I28" s="44"/>
      <c r="J28" s="44"/>
      <c r="K28" s="45"/>
      <c r="L28" s="44"/>
      <c r="M28" s="44"/>
      <c r="N28" s="45"/>
      <c r="O28" s="44"/>
      <c r="P28" s="44"/>
      <c r="Q28" s="45"/>
      <c r="R28" s="44"/>
      <c r="S28" s="30"/>
      <c r="T28" s="45"/>
      <c r="U28" s="44"/>
    </row>
    <row r="29" spans="1:21" ht="12.75">
      <c r="A29" s="3">
        <v>2</v>
      </c>
      <c r="B29" s="11">
        <v>42</v>
      </c>
      <c r="C29" s="10">
        <f t="shared" si="14"/>
        <v>8.519269776876268</v>
      </c>
      <c r="D29" s="44"/>
      <c r="E29" s="11">
        <v>37</v>
      </c>
      <c r="F29" s="10">
        <f t="shared" si="15"/>
        <v>7.0342205323193925</v>
      </c>
      <c r="G29" s="44"/>
      <c r="H29" s="45"/>
      <c r="I29" s="44"/>
      <c r="J29" s="44"/>
      <c r="K29" s="45"/>
      <c r="L29" s="44"/>
      <c r="M29" s="44"/>
      <c r="N29" s="45"/>
      <c r="O29" s="44"/>
      <c r="P29" s="44"/>
      <c r="Q29" s="45"/>
      <c r="R29" s="44"/>
      <c r="S29" s="30"/>
      <c r="T29" s="45"/>
      <c r="U29" s="44"/>
    </row>
    <row r="30" spans="1:21" ht="12.75">
      <c r="A30" s="3">
        <v>3</v>
      </c>
      <c r="B30" s="11">
        <v>15</v>
      </c>
      <c r="C30" s="10">
        <f t="shared" si="14"/>
        <v>3.0425963488843815</v>
      </c>
      <c r="D30" s="44"/>
      <c r="E30" s="11">
        <v>13</v>
      </c>
      <c r="F30" s="10">
        <f>+(E30/$E$34)*100</f>
        <v>2.4714828897338403</v>
      </c>
      <c r="G30" s="44"/>
      <c r="H30" s="45"/>
      <c r="I30" s="44"/>
      <c r="J30" s="44"/>
      <c r="K30" s="45"/>
      <c r="L30" s="44"/>
      <c r="M30" s="44"/>
      <c r="N30" s="45"/>
      <c r="O30" s="44"/>
      <c r="P30" s="44"/>
      <c r="Q30" s="45"/>
      <c r="R30" s="44"/>
      <c r="S30" s="30"/>
      <c r="T30" s="45"/>
      <c r="U30" s="44"/>
    </row>
    <row r="31" spans="1:21" ht="12.75">
      <c r="A31" s="3">
        <v>4</v>
      </c>
      <c r="B31" s="11">
        <v>7</v>
      </c>
      <c r="C31" s="10">
        <f t="shared" si="14"/>
        <v>1.4198782961460445</v>
      </c>
      <c r="D31" s="44"/>
      <c r="E31" s="11">
        <v>5</v>
      </c>
      <c r="F31" s="10">
        <f t="shared" si="15"/>
        <v>0.9505703422053232</v>
      </c>
      <c r="G31" s="44"/>
      <c r="H31" s="45"/>
      <c r="I31" s="44"/>
      <c r="J31" s="44"/>
      <c r="K31" s="45"/>
      <c r="L31" s="44"/>
      <c r="M31" s="44"/>
      <c r="N31" s="45"/>
      <c r="O31" s="44"/>
      <c r="P31" s="44"/>
      <c r="Q31" s="45"/>
      <c r="R31" s="44"/>
      <c r="S31" s="30"/>
      <c r="T31" s="45"/>
      <c r="U31" s="44"/>
    </row>
    <row r="32" spans="1:21" ht="12.75">
      <c r="A32" s="3">
        <v>5</v>
      </c>
      <c r="B32" s="11">
        <v>1</v>
      </c>
      <c r="C32" s="10">
        <f t="shared" si="14"/>
        <v>0.2028397565922921</v>
      </c>
      <c r="D32" s="44"/>
      <c r="E32" s="11">
        <v>3</v>
      </c>
      <c r="F32" s="10">
        <f t="shared" si="15"/>
        <v>0.5703422053231939</v>
      </c>
      <c r="G32" s="44"/>
      <c r="H32" s="45"/>
      <c r="I32" s="44"/>
      <c r="J32" s="44"/>
      <c r="K32" s="45"/>
      <c r="L32" s="44"/>
      <c r="M32" s="44"/>
      <c r="N32" s="45"/>
      <c r="O32" s="44"/>
      <c r="P32" s="44"/>
      <c r="Q32" s="45"/>
      <c r="R32" s="44"/>
      <c r="S32" s="30"/>
      <c r="T32" s="45"/>
      <c r="U32" s="44"/>
    </row>
    <row r="33" spans="1:21" ht="12.75">
      <c r="A33" s="3" t="s">
        <v>4</v>
      </c>
      <c r="B33" s="11">
        <v>0</v>
      </c>
      <c r="C33" s="10">
        <f t="shared" si="14"/>
        <v>0</v>
      </c>
      <c r="D33" s="44"/>
      <c r="E33" s="11">
        <v>2</v>
      </c>
      <c r="F33" s="10">
        <f t="shared" si="15"/>
        <v>0.38022813688212925</v>
      </c>
      <c r="G33" s="44"/>
      <c r="H33" s="45"/>
      <c r="I33" s="44"/>
      <c r="J33" s="44"/>
      <c r="K33" s="45"/>
      <c r="L33" s="44"/>
      <c r="M33" s="44"/>
      <c r="N33" s="45"/>
      <c r="O33" s="44"/>
      <c r="P33" s="44"/>
      <c r="Q33" s="45"/>
      <c r="R33" s="44"/>
      <c r="S33" s="30"/>
      <c r="T33" s="45"/>
      <c r="U33" s="44"/>
    </row>
    <row r="34" spans="1:21" ht="13.5" thickBot="1">
      <c r="A34" s="4" t="s">
        <v>0</v>
      </c>
      <c r="B34" s="15">
        <f>SUM(B27:B33)</f>
        <v>493</v>
      </c>
      <c r="C34" s="35">
        <f t="shared" si="14"/>
        <v>100</v>
      </c>
      <c r="D34" s="51"/>
      <c r="E34" s="34">
        <f>SUM(E27:E33)</f>
        <v>526</v>
      </c>
      <c r="F34" s="35">
        <f t="shared" si="15"/>
        <v>100</v>
      </c>
      <c r="G34" s="39"/>
      <c r="H34" s="40"/>
      <c r="I34" s="39"/>
      <c r="J34" s="39"/>
      <c r="K34" s="40"/>
      <c r="L34" s="39"/>
      <c r="M34" s="39"/>
      <c r="N34" s="40"/>
      <c r="O34" s="39"/>
      <c r="P34" s="39"/>
      <c r="Q34" s="40"/>
      <c r="R34" s="39"/>
      <c r="S34" s="30"/>
      <c r="T34" s="40"/>
      <c r="U34" s="39"/>
    </row>
    <row r="35" spans="1:18" ht="12.75">
      <c r="A35" s="36" t="s">
        <v>15</v>
      </c>
      <c r="B35" s="22"/>
      <c r="C35" s="41"/>
      <c r="D35" s="41"/>
      <c r="E35" s="41"/>
      <c r="F35" s="41"/>
      <c r="G35" s="41"/>
      <c r="H35" s="39"/>
      <c r="I35" s="30"/>
      <c r="J35" s="37"/>
      <c r="K35" s="37"/>
      <c r="L35" s="37"/>
      <c r="M35" s="37"/>
      <c r="N35" s="37"/>
      <c r="O35" s="37"/>
      <c r="P35" s="37"/>
      <c r="Q35" s="37"/>
      <c r="R35" s="37"/>
    </row>
    <row r="36" spans="1:18" ht="12.75">
      <c r="A36" s="41" t="s">
        <v>16</v>
      </c>
      <c r="B36" s="41"/>
      <c r="C36" s="41"/>
      <c r="D36" s="41"/>
      <c r="E36" s="41"/>
      <c r="F36" s="41"/>
      <c r="G36" s="41"/>
      <c r="H36" s="39"/>
      <c r="I36" s="30"/>
      <c r="J36" s="37"/>
      <c r="K36" s="37"/>
      <c r="L36" s="37"/>
      <c r="M36" s="37"/>
      <c r="N36" s="37"/>
      <c r="O36" s="37"/>
      <c r="P36" s="37"/>
      <c r="Q36" s="37"/>
      <c r="R36" s="37"/>
    </row>
    <row r="37" spans="1:9" ht="12.75">
      <c r="A37" s="23" t="s">
        <v>3</v>
      </c>
      <c r="B37" s="23"/>
      <c r="C37" s="23"/>
      <c r="D37" s="23"/>
      <c r="E37" s="23"/>
      <c r="F37" s="23"/>
      <c r="G37" s="23"/>
      <c r="H37" s="30"/>
      <c r="I37" s="30"/>
    </row>
    <row r="38" spans="8:10" ht="12.75">
      <c r="H38" s="23"/>
      <c r="I38" s="23"/>
      <c r="J38" s="23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U3 C14:U14 C25 F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2010-11-04T07:31:09Z</cp:lastPrinted>
  <dcterms:created xsi:type="dcterms:W3CDTF">2009-09-16T09:22:36Z</dcterms:created>
  <dcterms:modified xsi:type="dcterms:W3CDTF">2018-10-15T11:36:39Z</dcterms:modified>
  <cp:category/>
  <cp:version/>
  <cp:contentType/>
  <cp:contentStatus/>
</cp:coreProperties>
</file>