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40" activeTab="0"/>
  </bookViews>
  <sheets>
    <sheet name="03.07.01" sheetId="1" r:id="rId1"/>
  </sheets>
  <definedNames/>
  <calcPr fullCalcOnLoad="1"/>
</workbook>
</file>

<file path=xl/sharedStrings.xml><?xml version="1.0" encoding="utf-8"?>
<sst xmlns="http://schemas.openxmlformats.org/spreadsheetml/2006/main" count="193" uniqueCount="189">
  <si>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</si>
  <si>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</si>
  <si>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</si>
  <si>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</si>
  <si>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</si>
  <si>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</si>
  <si>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</si>
  <si>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</si>
  <si>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</si>
  <si>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</si>
  <si>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</si>
  <si>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</si>
  <si>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</si>
  <si>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</si>
  <si>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</si>
  <si>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</si>
  <si>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</si>
  <si>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</si>
  <si>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</si>
  <si>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</si>
  <si>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</si>
  <si>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</si>
  <si>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</si>
  <si>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</si>
  <si>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</si>
  <si>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</si>
  <si>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</si>
  <si>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</si>
  <si>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</si>
  <si>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</si>
  <si>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</si>
  <si>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</si>
  <si>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</si>
  <si>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</si>
  <si>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</si>
  <si>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</si>
  <si>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</si>
  <si>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</si>
  <si>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</si>
  <si>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</si>
  <si>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</si>
  <si>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</si>
  <si>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</si>
  <si>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</si>
  <si>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</si>
  <si>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</si>
  <si>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</si>
  <si>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</si>
  <si>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</si>
  <si>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</si>
  <si>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</si>
  <si>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</si>
  <si>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</si>
  <si>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</si>
  <si>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</si>
  <si>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</si>
  <si>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</si>
  <si>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</si>
  <si>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</si>
  <si>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</si>
  <si>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</si>
  <si>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</si>
  <si>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</si>
  <si>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</si>
  <si>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</si>
  <si>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</si>
  <si>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</si>
  <si>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</si>
  <si>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</si>
  <si>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</si>
  <si>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</si>
  <si>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</si>
  <si>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</si>
  <si>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</si>
  <si>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</si>
  <si>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</si>
  <si>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</si>
  <si>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</si>
  <si>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</si>
  <si>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</si>
  <si>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</si>
  <si>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</si>
  <si>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</si>
  <si>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</si>
  <si>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</si>
  <si>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Temporals</t>
  </si>
  <si>
    <t>Indefinit</t>
  </si>
  <si>
    <t>Home</t>
  </si>
  <si>
    <t>Dona</t>
  </si>
  <si>
    <t>Total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</si>
  <si>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</si>
  <si>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</si>
  <si>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</si>
  <si>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</si>
  <si>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</si>
  <si>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</si>
  <si>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</si>
  <si>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</si>
  <si>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</si>
  <si>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</si>
  <si>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</si>
  <si>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</si>
  <si>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</si>
  <si>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</si>
  <si>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</si>
  <si>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</si>
  <si>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03.07.01 Contractació laboral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</si>
  <si>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</si>
  <si>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</si>
  <si>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</si>
  <si>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</si>
  <si>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</si>
  <si>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</si>
  <si>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</si>
  <si>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</si>
  <si>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</si>
  <si>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</si>
  <si>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</si>
  <si>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</si>
  <si>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</si>
  <si>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</si>
  <si>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</si>
  <si>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</si>
  <si>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</si>
  <si>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</si>
  <si>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</si>
  <si>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</si>
  <si>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</si>
  <si>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</si>
  <si>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</si>
  <si>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</si>
  <si>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</si>
  <si>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</si>
  <si>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</si>
  <si>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</si>
  <si>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</si>
  <si>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</si>
  <si>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</si>
  <si>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</si>
  <si>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</si>
  <si>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</si>
  <si>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</si>
  <si>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</si>
  <si>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</si>
  <si>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</si>
  <si>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</si>
  <si>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</si>
  <si>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</si>
  <si>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</si>
  <si>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</si>
  <si>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</si>
  <si>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</si>
  <si>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</si>
  <si>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</si>
  <si>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</si>
  <si>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</si>
  <si>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</si>
  <si>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</si>
  <si>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</si>
  <si>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</si>
  <si>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</si>
  <si>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</si>
  <si>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</si>
  <si>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</si>
  <si>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</si>
  <si>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</si>
  <si>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</si>
  <si>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</si>
  <si>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</si>
  <si>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</si>
  <si>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</si>
  <si>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</si>
  <si>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</si>
  <si>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</si>
  <si>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</si>
  <si>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</si>
  <si>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Sexe. 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</si>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</sst>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49" fontId="2" fillId="0" borderId="0" xfId="0" applyNumberFormat="1" applyFont="1" applyAlignment="1" quotePrefix="1">
      <alignment/>
    </xf>
    <xf numFmtId="49" fontId="2" fillId="0" borderId="10" xfId="0" applyNumberFormat="1" applyFont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1">
      <pane ySplit="4" topLeftCell="A167" activePane="bottomLeft" state="frozen"/>
      <selection pane="topLeft" activeCell="A1" sqref="A1"/>
      <selection pane="bottomLeft" activeCell="J4" sqref="J4"/>
    </sheetView>
  </sheetViews>
  <sheetFormatPr defaultColWidth="11.421875" defaultRowHeight="12.75"/>
  <cols>
    <col min="1" max="1" width="11.57421875" style="0" customWidth="1"/>
    <col min="2" max="7" width="7.28125" style="0" customWidth="1"/>
    <col min="8" max="8" width="0.5625" style="12" customWidth="1"/>
    <col min="9" max="9" width="6.28125" style="0" bestFit="1" customWidth="1"/>
  </cols>
  <sheetData>
    <row r="1" ht="15.75">
      <c r="A1" s="5" t="s">
        <v>106</v>
      </c>
    </row>
    <row r="2" ht="15">
      <c r="A2" s="6" t="s">
        <v>176</v>
      </c>
    </row>
    <row r="3" spans="1:9" ht="12.75">
      <c r="A3" s="20"/>
      <c r="B3" s="32" t="s">
        <v>85</v>
      </c>
      <c r="C3" s="32"/>
      <c r="D3" s="32"/>
      <c r="E3" s="32" t="s">
        <v>86</v>
      </c>
      <c r="F3" s="32"/>
      <c r="G3" s="32"/>
      <c r="H3" s="11"/>
      <c r="I3" s="7"/>
    </row>
    <row r="4" spans="1:9" ht="12.75">
      <c r="A4" s="1" t="s">
        <v>0</v>
      </c>
      <c r="B4" s="7" t="s">
        <v>87</v>
      </c>
      <c r="C4" s="7" t="s">
        <v>88</v>
      </c>
      <c r="D4" s="7" t="s">
        <v>89</v>
      </c>
      <c r="E4" s="7" t="s">
        <v>87</v>
      </c>
      <c r="F4" s="7" t="s">
        <v>88</v>
      </c>
      <c r="G4" s="7" t="s">
        <v>89</v>
      </c>
      <c r="H4" s="11"/>
      <c r="I4" s="7" t="s">
        <v>89</v>
      </c>
    </row>
    <row r="5" spans="1:9" ht="12.75">
      <c r="A5" s="2" t="s">
        <v>1</v>
      </c>
      <c r="B5" s="8">
        <v>1945</v>
      </c>
      <c r="C5" s="8">
        <v>2379</v>
      </c>
      <c r="D5" s="9">
        <f>SUM(B5:C5)</f>
        <v>4324</v>
      </c>
      <c r="E5" s="8">
        <v>352</v>
      </c>
      <c r="F5" s="8">
        <v>308</v>
      </c>
      <c r="G5" s="9">
        <f>SUM(E5:F5)</f>
        <v>660</v>
      </c>
      <c r="H5" s="9"/>
      <c r="I5" s="9">
        <f>D5+G5</f>
        <v>4984</v>
      </c>
    </row>
    <row r="6" spans="1:9" ht="12.75">
      <c r="A6" s="2" t="s">
        <v>2</v>
      </c>
      <c r="B6" s="8">
        <v>2177</v>
      </c>
      <c r="C6" s="8">
        <v>2347</v>
      </c>
      <c r="D6" s="9">
        <f aca="true" t="shared" si="0" ref="D6:D16">SUM(B6:C6)</f>
        <v>4524</v>
      </c>
      <c r="E6" s="8">
        <v>390</v>
      </c>
      <c r="F6" s="8">
        <v>375</v>
      </c>
      <c r="G6" s="9">
        <f aca="true" t="shared" si="1" ref="G6:G16">SUM(E6:F6)</f>
        <v>765</v>
      </c>
      <c r="H6" s="9"/>
      <c r="I6" s="9">
        <f aca="true" t="shared" si="2" ref="I6:I36">D6+G6</f>
        <v>5289</v>
      </c>
    </row>
    <row r="7" spans="1:9" ht="12.75">
      <c r="A7" s="2" t="s">
        <v>3</v>
      </c>
      <c r="B7" s="8">
        <v>2032</v>
      </c>
      <c r="C7" s="8">
        <v>2287</v>
      </c>
      <c r="D7" s="9">
        <f t="shared" si="0"/>
        <v>4319</v>
      </c>
      <c r="E7" s="8">
        <v>401</v>
      </c>
      <c r="F7" s="8">
        <v>409</v>
      </c>
      <c r="G7" s="9">
        <f t="shared" si="1"/>
        <v>810</v>
      </c>
      <c r="H7" s="9"/>
      <c r="I7" s="9">
        <f t="shared" si="2"/>
        <v>5129</v>
      </c>
    </row>
    <row r="8" spans="1:9" ht="12.75">
      <c r="A8" s="2" t="s">
        <v>4</v>
      </c>
      <c r="B8" s="8">
        <v>2055</v>
      </c>
      <c r="C8" s="8">
        <v>2138</v>
      </c>
      <c r="D8" s="9">
        <f t="shared" si="0"/>
        <v>4193</v>
      </c>
      <c r="E8" s="8">
        <v>322</v>
      </c>
      <c r="F8" s="8">
        <v>315</v>
      </c>
      <c r="G8" s="9">
        <f t="shared" si="1"/>
        <v>637</v>
      </c>
      <c r="H8" s="9"/>
      <c r="I8" s="9">
        <f t="shared" si="2"/>
        <v>4830</v>
      </c>
    </row>
    <row r="9" spans="1:9" ht="12.75">
      <c r="A9" s="2" t="s">
        <v>5</v>
      </c>
      <c r="B9" s="8">
        <v>2307</v>
      </c>
      <c r="C9" s="8">
        <v>2321</v>
      </c>
      <c r="D9" s="9">
        <f t="shared" si="0"/>
        <v>4628</v>
      </c>
      <c r="E9" s="8">
        <v>346</v>
      </c>
      <c r="F9" s="8">
        <v>311</v>
      </c>
      <c r="G9" s="9">
        <f t="shared" si="1"/>
        <v>657</v>
      </c>
      <c r="H9" s="9"/>
      <c r="I9" s="9">
        <f t="shared" si="2"/>
        <v>5285</v>
      </c>
    </row>
    <row r="10" spans="1:9" ht="12.75">
      <c r="A10" s="2" t="s">
        <v>6</v>
      </c>
      <c r="B10" s="8">
        <v>2587</v>
      </c>
      <c r="C10" s="8">
        <v>2578</v>
      </c>
      <c r="D10" s="9">
        <f t="shared" si="0"/>
        <v>5165</v>
      </c>
      <c r="E10" s="8">
        <v>304</v>
      </c>
      <c r="F10" s="8">
        <v>300</v>
      </c>
      <c r="G10" s="9">
        <f t="shared" si="1"/>
        <v>604</v>
      </c>
      <c r="H10" s="9"/>
      <c r="I10" s="9">
        <f t="shared" si="2"/>
        <v>5769</v>
      </c>
    </row>
    <row r="11" spans="1:9" ht="12.75">
      <c r="A11" s="2" t="s">
        <v>7</v>
      </c>
      <c r="B11" s="8">
        <v>2641</v>
      </c>
      <c r="C11" s="8">
        <v>2595</v>
      </c>
      <c r="D11" s="9">
        <f t="shared" si="0"/>
        <v>5236</v>
      </c>
      <c r="E11" s="8">
        <v>301</v>
      </c>
      <c r="F11" s="8">
        <v>300</v>
      </c>
      <c r="G11" s="9">
        <f t="shared" si="1"/>
        <v>601</v>
      </c>
      <c r="H11" s="9"/>
      <c r="I11" s="9">
        <f t="shared" si="2"/>
        <v>5837</v>
      </c>
    </row>
    <row r="12" spans="1:9" ht="12.75">
      <c r="A12" s="2" t="s">
        <v>8</v>
      </c>
      <c r="B12" s="8">
        <v>1885</v>
      </c>
      <c r="C12" s="8">
        <v>2295</v>
      </c>
      <c r="D12" s="9">
        <f t="shared" si="0"/>
        <v>4180</v>
      </c>
      <c r="E12" s="8">
        <v>235</v>
      </c>
      <c r="F12" s="8">
        <v>225</v>
      </c>
      <c r="G12" s="9">
        <f t="shared" si="1"/>
        <v>460</v>
      </c>
      <c r="H12" s="9"/>
      <c r="I12" s="9">
        <f t="shared" si="2"/>
        <v>4640</v>
      </c>
    </row>
    <row r="13" spans="1:9" ht="12.75">
      <c r="A13" s="2" t="s">
        <v>9</v>
      </c>
      <c r="B13" s="8">
        <v>2667</v>
      </c>
      <c r="C13" s="8">
        <v>2444</v>
      </c>
      <c r="D13" s="9">
        <f t="shared" si="0"/>
        <v>5111</v>
      </c>
      <c r="E13" s="8">
        <v>360</v>
      </c>
      <c r="F13" s="8">
        <v>402</v>
      </c>
      <c r="G13" s="9">
        <f t="shared" si="1"/>
        <v>762</v>
      </c>
      <c r="H13" s="9"/>
      <c r="I13" s="9">
        <f t="shared" si="2"/>
        <v>5873</v>
      </c>
    </row>
    <row r="14" spans="1:9" ht="12.75">
      <c r="A14" s="2" t="s">
        <v>10</v>
      </c>
      <c r="B14" s="8">
        <v>2778</v>
      </c>
      <c r="C14" s="8">
        <v>3342</v>
      </c>
      <c r="D14" s="9">
        <f t="shared" si="0"/>
        <v>6120</v>
      </c>
      <c r="E14" s="8">
        <v>423</v>
      </c>
      <c r="F14" s="8">
        <v>520</v>
      </c>
      <c r="G14" s="9">
        <f t="shared" si="1"/>
        <v>943</v>
      </c>
      <c r="H14" s="9"/>
      <c r="I14" s="9">
        <f t="shared" si="2"/>
        <v>7063</v>
      </c>
    </row>
    <row r="15" spans="1:9" ht="12.75">
      <c r="A15" s="2" t="s">
        <v>11</v>
      </c>
      <c r="B15" s="8">
        <v>2255</v>
      </c>
      <c r="C15" s="8">
        <v>2839</v>
      </c>
      <c r="D15" s="9">
        <f t="shared" si="0"/>
        <v>5094</v>
      </c>
      <c r="E15" s="8">
        <v>411</v>
      </c>
      <c r="F15" s="8">
        <v>452</v>
      </c>
      <c r="G15" s="9">
        <f>SUM(E15:F15)</f>
        <v>863</v>
      </c>
      <c r="H15" s="9"/>
      <c r="I15" s="9">
        <f t="shared" si="2"/>
        <v>5957</v>
      </c>
    </row>
    <row r="16" spans="1:9" ht="12.75">
      <c r="A16" s="2" t="s">
        <v>12</v>
      </c>
      <c r="B16" s="8">
        <v>1742</v>
      </c>
      <c r="C16" s="8">
        <v>2192</v>
      </c>
      <c r="D16" s="9">
        <f t="shared" si="0"/>
        <v>3934</v>
      </c>
      <c r="E16" s="8">
        <v>260</v>
      </c>
      <c r="F16" s="8">
        <v>288</v>
      </c>
      <c r="G16" s="9">
        <f t="shared" si="1"/>
        <v>548</v>
      </c>
      <c r="H16" s="9"/>
      <c r="I16" s="9">
        <f t="shared" si="2"/>
        <v>4482</v>
      </c>
    </row>
    <row r="17" spans="1:9" ht="12.75">
      <c r="A17" s="2" t="s">
        <v>13</v>
      </c>
      <c r="B17" s="8">
        <v>2328</v>
      </c>
      <c r="C17" s="8">
        <v>2590</v>
      </c>
      <c r="D17" s="9">
        <f>SUM(B17:C17)</f>
        <v>4918</v>
      </c>
      <c r="E17" s="8">
        <v>471</v>
      </c>
      <c r="F17" s="8">
        <v>511</v>
      </c>
      <c r="G17" s="10">
        <f>SUM(E17:F17)</f>
        <v>982</v>
      </c>
      <c r="H17" s="21"/>
      <c r="I17" s="9">
        <f t="shared" si="2"/>
        <v>5900</v>
      </c>
    </row>
    <row r="18" spans="1:9" ht="12.75">
      <c r="A18" s="2" t="s">
        <v>14</v>
      </c>
      <c r="B18" s="8">
        <v>2142</v>
      </c>
      <c r="C18" s="8">
        <v>2102</v>
      </c>
      <c r="D18" s="9">
        <f aca="true" t="shared" si="3" ref="D18:D28">SUM(B18:C18)</f>
        <v>4244</v>
      </c>
      <c r="E18" s="8">
        <v>449</v>
      </c>
      <c r="F18" s="8">
        <v>462</v>
      </c>
      <c r="G18" s="10">
        <f aca="true" t="shared" si="4" ref="G18:G28">SUM(E18:F18)</f>
        <v>911</v>
      </c>
      <c r="H18" s="21"/>
      <c r="I18" s="9">
        <f t="shared" si="2"/>
        <v>5155</v>
      </c>
    </row>
    <row r="19" spans="1:9" ht="12.75">
      <c r="A19" s="2" t="s">
        <v>15</v>
      </c>
      <c r="B19" s="8">
        <v>2715</v>
      </c>
      <c r="C19" s="8">
        <v>2473</v>
      </c>
      <c r="D19" s="9">
        <f t="shared" si="3"/>
        <v>5188</v>
      </c>
      <c r="E19" s="8">
        <v>531</v>
      </c>
      <c r="F19" s="8">
        <v>536</v>
      </c>
      <c r="G19" s="10">
        <f t="shared" si="4"/>
        <v>1067</v>
      </c>
      <c r="H19" s="21"/>
      <c r="I19" s="9">
        <f t="shared" si="2"/>
        <v>6255</v>
      </c>
    </row>
    <row r="20" spans="1:9" ht="12.75">
      <c r="A20" s="2" t="s">
        <v>16</v>
      </c>
      <c r="B20" s="8">
        <v>2024</v>
      </c>
      <c r="C20" s="8">
        <v>2086</v>
      </c>
      <c r="D20" s="9">
        <f t="shared" si="3"/>
        <v>4110</v>
      </c>
      <c r="E20" s="8">
        <v>402</v>
      </c>
      <c r="F20" s="8">
        <v>360</v>
      </c>
      <c r="G20" s="10">
        <f t="shared" si="4"/>
        <v>762</v>
      </c>
      <c r="H20" s="21"/>
      <c r="I20" s="9">
        <f t="shared" si="2"/>
        <v>4872</v>
      </c>
    </row>
    <row r="21" spans="1:9" ht="12.75">
      <c r="A21" s="2" t="s">
        <v>17</v>
      </c>
      <c r="B21" s="8">
        <v>2513</v>
      </c>
      <c r="C21" s="8">
        <v>2487</v>
      </c>
      <c r="D21" s="9">
        <f t="shared" si="3"/>
        <v>5000</v>
      </c>
      <c r="E21" s="8">
        <v>480</v>
      </c>
      <c r="F21" s="8">
        <v>444</v>
      </c>
      <c r="G21" s="10">
        <f t="shared" si="4"/>
        <v>924</v>
      </c>
      <c r="H21" s="21"/>
      <c r="I21" s="9">
        <f t="shared" si="2"/>
        <v>5924</v>
      </c>
    </row>
    <row r="22" spans="1:9" ht="12.75">
      <c r="A22" s="2" t="s">
        <v>18</v>
      </c>
      <c r="B22" s="8">
        <v>2514</v>
      </c>
      <c r="C22" s="8">
        <v>2426</v>
      </c>
      <c r="D22" s="9">
        <f t="shared" si="3"/>
        <v>4940</v>
      </c>
      <c r="E22" s="8">
        <v>454</v>
      </c>
      <c r="F22" s="8">
        <v>471</v>
      </c>
      <c r="G22" s="10">
        <f t="shared" si="4"/>
        <v>925</v>
      </c>
      <c r="H22" s="21"/>
      <c r="I22" s="9">
        <f t="shared" si="2"/>
        <v>5865</v>
      </c>
    </row>
    <row r="23" spans="1:9" ht="12.75">
      <c r="A23" s="2" t="s">
        <v>19</v>
      </c>
      <c r="B23" s="8">
        <v>2286</v>
      </c>
      <c r="C23" s="8">
        <v>2346</v>
      </c>
      <c r="D23" s="9">
        <f t="shared" si="3"/>
        <v>4632</v>
      </c>
      <c r="E23" s="8">
        <v>441</v>
      </c>
      <c r="F23" s="8">
        <v>398</v>
      </c>
      <c r="G23" s="10">
        <f t="shared" si="4"/>
        <v>839</v>
      </c>
      <c r="H23" s="21"/>
      <c r="I23" s="9">
        <f t="shared" si="2"/>
        <v>5471</v>
      </c>
    </row>
    <row r="24" spans="1:9" ht="12.75">
      <c r="A24" s="2" t="s">
        <v>20</v>
      </c>
      <c r="B24" s="8">
        <v>2016</v>
      </c>
      <c r="C24" s="8">
        <v>2256</v>
      </c>
      <c r="D24" s="9">
        <f t="shared" si="3"/>
        <v>4272</v>
      </c>
      <c r="E24" s="8">
        <v>323</v>
      </c>
      <c r="F24" s="8">
        <v>298</v>
      </c>
      <c r="G24" s="10">
        <f t="shared" si="4"/>
        <v>621</v>
      </c>
      <c r="H24" s="21"/>
      <c r="I24" s="9">
        <f t="shared" si="2"/>
        <v>4893</v>
      </c>
    </row>
    <row r="25" spans="1:9" ht="12.75">
      <c r="A25" s="2" t="s">
        <v>21</v>
      </c>
      <c r="B25" s="8">
        <v>2278</v>
      </c>
      <c r="C25" s="8">
        <v>2448</v>
      </c>
      <c r="D25" s="9">
        <f t="shared" si="3"/>
        <v>4726</v>
      </c>
      <c r="E25" s="8">
        <v>467</v>
      </c>
      <c r="F25" s="8">
        <v>421</v>
      </c>
      <c r="G25" s="10">
        <f t="shared" si="4"/>
        <v>888</v>
      </c>
      <c r="H25" s="21"/>
      <c r="I25" s="9">
        <f t="shared" si="2"/>
        <v>5614</v>
      </c>
    </row>
    <row r="26" spans="1:9" ht="12.75">
      <c r="A26" s="2" t="s">
        <v>22</v>
      </c>
      <c r="B26" s="8">
        <v>2612</v>
      </c>
      <c r="C26" s="8">
        <v>2969</v>
      </c>
      <c r="D26" s="9">
        <f t="shared" si="3"/>
        <v>5581</v>
      </c>
      <c r="E26" s="4">
        <v>527</v>
      </c>
      <c r="F26" s="4">
        <v>558</v>
      </c>
      <c r="G26" s="10">
        <f t="shared" si="4"/>
        <v>1085</v>
      </c>
      <c r="H26" s="21"/>
      <c r="I26" s="9">
        <f t="shared" si="2"/>
        <v>6666</v>
      </c>
    </row>
    <row r="27" spans="1:9" ht="12.75">
      <c r="A27" s="2" t="s">
        <v>23</v>
      </c>
      <c r="B27" s="8">
        <v>2794</v>
      </c>
      <c r="C27" s="8">
        <v>2915</v>
      </c>
      <c r="D27" s="9">
        <f t="shared" si="3"/>
        <v>5709</v>
      </c>
      <c r="E27" s="8">
        <v>745</v>
      </c>
      <c r="F27" s="8">
        <v>689</v>
      </c>
      <c r="G27" s="10">
        <f>SUM(E27:F27)</f>
        <v>1434</v>
      </c>
      <c r="H27" s="21"/>
      <c r="I27" s="9">
        <f t="shared" si="2"/>
        <v>7143</v>
      </c>
    </row>
    <row r="28" spans="1:9" ht="12.75">
      <c r="A28" s="2" t="s">
        <v>24</v>
      </c>
      <c r="B28" s="8">
        <v>1818</v>
      </c>
      <c r="C28" s="8">
        <v>2225</v>
      </c>
      <c r="D28" s="9">
        <f t="shared" si="3"/>
        <v>4043</v>
      </c>
      <c r="E28" s="8">
        <v>442</v>
      </c>
      <c r="F28" s="8">
        <v>436</v>
      </c>
      <c r="G28" s="9">
        <f t="shared" si="4"/>
        <v>878</v>
      </c>
      <c r="H28" s="21"/>
      <c r="I28" s="9">
        <f t="shared" si="2"/>
        <v>4921</v>
      </c>
    </row>
    <row r="29" spans="1:9" ht="12.75">
      <c r="A29" s="3" t="s">
        <v>25</v>
      </c>
      <c r="B29" s="8">
        <v>2423</v>
      </c>
      <c r="C29" s="8">
        <v>2652</v>
      </c>
      <c r="D29" s="9">
        <f>SUM(B29:C29)</f>
        <v>5075</v>
      </c>
      <c r="E29" s="8">
        <v>700</v>
      </c>
      <c r="F29" s="8">
        <v>687</v>
      </c>
      <c r="G29" s="10">
        <f>SUM(E29:F29)</f>
        <v>1387</v>
      </c>
      <c r="H29" s="21"/>
      <c r="I29" s="9">
        <f t="shared" si="2"/>
        <v>6462</v>
      </c>
    </row>
    <row r="30" spans="1:9" ht="12.75">
      <c r="A30" s="3" t="s">
        <v>26</v>
      </c>
      <c r="B30" s="8">
        <v>2221</v>
      </c>
      <c r="C30" s="8">
        <v>2283</v>
      </c>
      <c r="D30" s="9">
        <f aca="true" t="shared" si="5" ref="D30:D40">SUM(B30:C30)</f>
        <v>4504</v>
      </c>
      <c r="E30" s="8">
        <v>612</v>
      </c>
      <c r="F30" s="8">
        <v>563</v>
      </c>
      <c r="G30" s="10">
        <f aca="true" t="shared" si="6" ref="G30:G40">SUM(E30:F30)</f>
        <v>1175</v>
      </c>
      <c r="H30" s="21"/>
      <c r="I30" s="9">
        <f t="shared" si="2"/>
        <v>5679</v>
      </c>
    </row>
    <row r="31" spans="1:9" ht="12.75">
      <c r="A31" s="3" t="s">
        <v>27</v>
      </c>
      <c r="B31" s="8">
        <v>2755</v>
      </c>
      <c r="C31" s="8">
        <v>2593</v>
      </c>
      <c r="D31" s="9">
        <f t="shared" si="5"/>
        <v>5348</v>
      </c>
      <c r="E31" s="8">
        <v>666</v>
      </c>
      <c r="F31" s="8">
        <v>774</v>
      </c>
      <c r="G31" s="10">
        <f t="shared" si="6"/>
        <v>1440</v>
      </c>
      <c r="H31" s="21"/>
      <c r="I31" s="9">
        <f t="shared" si="2"/>
        <v>6788</v>
      </c>
    </row>
    <row r="32" spans="1:9" ht="12.75">
      <c r="A32" s="3" t="s">
        <v>28</v>
      </c>
      <c r="B32" s="8">
        <v>1884</v>
      </c>
      <c r="C32" s="8">
        <v>2090</v>
      </c>
      <c r="D32" s="9">
        <f t="shared" si="5"/>
        <v>3974</v>
      </c>
      <c r="E32" s="8">
        <v>435</v>
      </c>
      <c r="F32" s="8">
        <v>473</v>
      </c>
      <c r="G32" s="10">
        <f t="shared" si="6"/>
        <v>908</v>
      </c>
      <c r="H32" s="21"/>
      <c r="I32" s="9">
        <f t="shared" si="2"/>
        <v>4882</v>
      </c>
    </row>
    <row r="33" spans="1:9" ht="12.75">
      <c r="A33" s="3" t="s">
        <v>29</v>
      </c>
      <c r="B33" s="8">
        <v>2505</v>
      </c>
      <c r="C33" s="8">
        <v>2469</v>
      </c>
      <c r="D33" s="9">
        <f t="shared" si="5"/>
        <v>4974</v>
      </c>
      <c r="E33" s="8">
        <v>524</v>
      </c>
      <c r="F33" s="8">
        <v>477</v>
      </c>
      <c r="G33" s="10">
        <f t="shared" si="6"/>
        <v>1001</v>
      </c>
      <c r="H33" s="21"/>
      <c r="I33" s="9">
        <f t="shared" si="2"/>
        <v>5975</v>
      </c>
    </row>
    <row r="34" spans="1:9" ht="12.75">
      <c r="A34" s="3" t="s">
        <v>30</v>
      </c>
      <c r="B34" s="8">
        <v>2441</v>
      </c>
      <c r="C34" s="8">
        <v>2609</v>
      </c>
      <c r="D34" s="9">
        <f t="shared" si="5"/>
        <v>5050</v>
      </c>
      <c r="E34" s="8">
        <v>507</v>
      </c>
      <c r="F34" s="8">
        <v>452</v>
      </c>
      <c r="G34" s="10">
        <f t="shared" si="6"/>
        <v>959</v>
      </c>
      <c r="H34" s="21"/>
      <c r="I34" s="9">
        <f t="shared" si="2"/>
        <v>6009</v>
      </c>
    </row>
    <row r="35" spans="1:9" ht="12.75">
      <c r="A35" s="3" t="s">
        <v>31</v>
      </c>
      <c r="B35" s="8">
        <v>2647</v>
      </c>
      <c r="C35" s="8">
        <v>2860</v>
      </c>
      <c r="D35" s="9">
        <f t="shared" si="5"/>
        <v>5507</v>
      </c>
      <c r="E35" s="8">
        <v>457</v>
      </c>
      <c r="F35" s="8">
        <v>423</v>
      </c>
      <c r="G35" s="10">
        <f t="shared" si="6"/>
        <v>880</v>
      </c>
      <c r="H35" s="21"/>
      <c r="I35" s="9">
        <f t="shared" si="2"/>
        <v>6387</v>
      </c>
    </row>
    <row r="36" spans="1:9" ht="12.75">
      <c r="A36" s="3" t="s">
        <v>32</v>
      </c>
      <c r="B36" s="8">
        <v>1621</v>
      </c>
      <c r="C36" s="8">
        <v>1703</v>
      </c>
      <c r="D36" s="9">
        <f t="shared" si="5"/>
        <v>3324</v>
      </c>
      <c r="E36" s="8">
        <v>263</v>
      </c>
      <c r="F36" s="8">
        <v>262</v>
      </c>
      <c r="G36" s="10">
        <f t="shared" si="6"/>
        <v>525</v>
      </c>
      <c r="H36" s="21"/>
      <c r="I36" s="9">
        <f t="shared" si="2"/>
        <v>3849</v>
      </c>
    </row>
    <row r="37" spans="1:9" ht="12.75">
      <c r="A37" s="3" t="s">
        <v>33</v>
      </c>
      <c r="B37" s="8">
        <v>2278</v>
      </c>
      <c r="C37" s="8">
        <v>2534</v>
      </c>
      <c r="D37" s="9">
        <f t="shared" si="5"/>
        <v>4812</v>
      </c>
      <c r="E37" s="8">
        <v>467</v>
      </c>
      <c r="F37" s="8">
        <v>526</v>
      </c>
      <c r="G37" s="10">
        <f t="shared" si="6"/>
        <v>993</v>
      </c>
      <c r="H37" s="21"/>
      <c r="I37" s="9">
        <f aca="true" t="shared" si="7" ref="I37:I68">D37+G37</f>
        <v>5805</v>
      </c>
    </row>
    <row r="38" spans="1:9" ht="12.75">
      <c r="A38" s="3" t="s">
        <v>34</v>
      </c>
      <c r="B38" s="8">
        <v>2676</v>
      </c>
      <c r="C38" s="8">
        <v>3048</v>
      </c>
      <c r="D38" s="9">
        <f t="shared" si="5"/>
        <v>5724</v>
      </c>
      <c r="E38" s="4">
        <v>614</v>
      </c>
      <c r="F38" s="4">
        <v>805</v>
      </c>
      <c r="G38" s="10">
        <f t="shared" si="6"/>
        <v>1419</v>
      </c>
      <c r="H38" s="21"/>
      <c r="I38" s="9">
        <f t="shared" si="7"/>
        <v>7143</v>
      </c>
    </row>
    <row r="39" spans="1:9" ht="12.75">
      <c r="A39" s="3" t="s">
        <v>35</v>
      </c>
      <c r="B39" s="8">
        <v>2208</v>
      </c>
      <c r="C39" s="8">
        <v>2361</v>
      </c>
      <c r="D39" s="9">
        <f t="shared" si="5"/>
        <v>4569</v>
      </c>
      <c r="E39" s="8">
        <v>534</v>
      </c>
      <c r="F39" s="8">
        <v>598</v>
      </c>
      <c r="G39" s="10">
        <f>SUM(E39:F39)</f>
        <v>1132</v>
      </c>
      <c r="H39" s="21"/>
      <c r="I39" s="9">
        <f t="shared" si="7"/>
        <v>5701</v>
      </c>
    </row>
    <row r="40" spans="1:9" ht="12.75">
      <c r="A40" s="3" t="s">
        <v>36</v>
      </c>
      <c r="B40" s="8">
        <v>1476</v>
      </c>
      <c r="C40" s="8">
        <v>2036</v>
      </c>
      <c r="D40" s="9">
        <f t="shared" si="5"/>
        <v>3512</v>
      </c>
      <c r="E40" s="8">
        <v>387</v>
      </c>
      <c r="F40" s="8">
        <v>380</v>
      </c>
      <c r="G40" s="9">
        <f t="shared" si="6"/>
        <v>767</v>
      </c>
      <c r="H40" s="21"/>
      <c r="I40" s="9">
        <f t="shared" si="7"/>
        <v>4279</v>
      </c>
    </row>
    <row r="41" spans="1:9" ht="12.75">
      <c r="A41" s="2" t="s">
        <v>37</v>
      </c>
      <c r="B41" s="8">
        <v>2161</v>
      </c>
      <c r="C41" s="8">
        <v>2297</v>
      </c>
      <c r="D41" s="9">
        <f>SUM(B41:C41)</f>
        <v>4458</v>
      </c>
      <c r="E41" s="8">
        <v>484</v>
      </c>
      <c r="F41" s="8">
        <v>480</v>
      </c>
      <c r="G41" s="10">
        <f>SUM(E41:F41)</f>
        <v>964</v>
      </c>
      <c r="H41" s="21"/>
      <c r="I41" s="9">
        <f t="shared" si="7"/>
        <v>5422</v>
      </c>
    </row>
    <row r="42" spans="1:9" ht="12.75">
      <c r="A42" s="2" t="s">
        <v>38</v>
      </c>
      <c r="B42" s="8">
        <v>1547</v>
      </c>
      <c r="C42" s="8">
        <v>1721</v>
      </c>
      <c r="D42" s="9">
        <f aca="true" t="shared" si="8" ref="D42:D52">SUM(B42:C42)</f>
        <v>3268</v>
      </c>
      <c r="E42" s="8">
        <v>436</v>
      </c>
      <c r="F42" s="8">
        <v>435</v>
      </c>
      <c r="G42" s="10">
        <f aca="true" t="shared" si="9" ref="G42:G52">SUM(E42:F42)</f>
        <v>871</v>
      </c>
      <c r="H42" s="21"/>
      <c r="I42" s="9">
        <f t="shared" si="7"/>
        <v>4139</v>
      </c>
    </row>
    <row r="43" spans="1:9" ht="12.75">
      <c r="A43" s="2" t="s">
        <v>39</v>
      </c>
      <c r="B43" s="8">
        <v>1424</v>
      </c>
      <c r="C43" s="8">
        <v>1466</v>
      </c>
      <c r="D43" s="9">
        <f t="shared" si="8"/>
        <v>2890</v>
      </c>
      <c r="E43" s="8">
        <v>399</v>
      </c>
      <c r="F43" s="8">
        <v>382</v>
      </c>
      <c r="G43" s="10">
        <f t="shared" si="9"/>
        <v>781</v>
      </c>
      <c r="H43" s="21"/>
      <c r="I43" s="9">
        <f t="shared" si="7"/>
        <v>3671</v>
      </c>
    </row>
    <row r="44" spans="1:9" ht="12.75">
      <c r="A44" s="2" t="s">
        <v>40</v>
      </c>
      <c r="B44" s="8">
        <v>1558</v>
      </c>
      <c r="C44" s="8">
        <v>1513</v>
      </c>
      <c r="D44" s="9">
        <f t="shared" si="8"/>
        <v>3071</v>
      </c>
      <c r="E44" s="8">
        <v>402</v>
      </c>
      <c r="F44" s="8">
        <v>461</v>
      </c>
      <c r="G44" s="10">
        <f t="shared" si="9"/>
        <v>863</v>
      </c>
      <c r="H44" s="21"/>
      <c r="I44" s="9">
        <f t="shared" si="7"/>
        <v>3934</v>
      </c>
    </row>
    <row r="45" spans="1:9" ht="12.75">
      <c r="A45" s="2" t="s">
        <v>41</v>
      </c>
      <c r="B45" s="8">
        <v>1400</v>
      </c>
      <c r="C45" s="8">
        <v>1236</v>
      </c>
      <c r="D45" s="9">
        <f t="shared" si="8"/>
        <v>2636</v>
      </c>
      <c r="E45" s="8">
        <v>380</v>
      </c>
      <c r="F45" s="8">
        <v>381</v>
      </c>
      <c r="G45" s="10">
        <f t="shared" si="9"/>
        <v>761</v>
      </c>
      <c r="H45" s="21"/>
      <c r="I45" s="9">
        <f t="shared" si="7"/>
        <v>3397</v>
      </c>
    </row>
    <row r="46" spans="1:9" ht="12.75">
      <c r="A46" s="2" t="s">
        <v>42</v>
      </c>
      <c r="B46" s="8">
        <v>1591</v>
      </c>
      <c r="C46" s="8">
        <v>1488</v>
      </c>
      <c r="D46" s="9">
        <f t="shared" si="8"/>
        <v>3079</v>
      </c>
      <c r="E46" s="8">
        <v>404</v>
      </c>
      <c r="F46" s="8">
        <v>347</v>
      </c>
      <c r="G46" s="10">
        <f t="shared" si="9"/>
        <v>751</v>
      </c>
      <c r="H46" s="21"/>
      <c r="I46" s="9">
        <f t="shared" si="7"/>
        <v>3830</v>
      </c>
    </row>
    <row r="47" spans="1:9" ht="12.75">
      <c r="A47" s="2" t="s">
        <v>43</v>
      </c>
      <c r="B47" s="8">
        <v>2012</v>
      </c>
      <c r="C47" s="8">
        <v>1985</v>
      </c>
      <c r="D47" s="9">
        <f t="shared" si="8"/>
        <v>3997</v>
      </c>
      <c r="E47" s="8">
        <v>393</v>
      </c>
      <c r="F47" s="8">
        <v>350</v>
      </c>
      <c r="G47" s="10">
        <f t="shared" si="9"/>
        <v>743</v>
      </c>
      <c r="H47" s="21"/>
      <c r="I47" s="9">
        <f t="shared" si="7"/>
        <v>4740</v>
      </c>
    </row>
    <row r="48" spans="1:9" ht="12.75">
      <c r="A48" s="2" t="s">
        <v>44</v>
      </c>
      <c r="B48" s="8">
        <v>872</v>
      </c>
      <c r="C48" s="8">
        <v>941</v>
      </c>
      <c r="D48" s="9">
        <f t="shared" si="8"/>
        <v>1813</v>
      </c>
      <c r="E48" s="8">
        <v>201</v>
      </c>
      <c r="F48" s="8">
        <v>170</v>
      </c>
      <c r="G48" s="10">
        <f t="shared" si="9"/>
        <v>371</v>
      </c>
      <c r="H48" s="21"/>
      <c r="I48" s="9">
        <f t="shared" si="7"/>
        <v>2184</v>
      </c>
    </row>
    <row r="49" spans="1:9" ht="12.75">
      <c r="A49" s="2" t="s">
        <v>45</v>
      </c>
      <c r="B49" s="8">
        <v>1641</v>
      </c>
      <c r="C49" s="8">
        <v>1777</v>
      </c>
      <c r="D49" s="9">
        <f t="shared" si="8"/>
        <v>3418</v>
      </c>
      <c r="E49" s="8">
        <v>377</v>
      </c>
      <c r="F49" s="8">
        <v>506</v>
      </c>
      <c r="G49" s="10">
        <f t="shared" si="9"/>
        <v>883</v>
      </c>
      <c r="H49" s="21"/>
      <c r="I49" s="9">
        <f t="shared" si="7"/>
        <v>4301</v>
      </c>
    </row>
    <row r="50" spans="1:9" ht="12.75">
      <c r="A50" s="2" t="s">
        <v>46</v>
      </c>
      <c r="B50" s="8">
        <v>1554</v>
      </c>
      <c r="C50" s="8">
        <v>1892</v>
      </c>
      <c r="D50" s="9">
        <f t="shared" si="8"/>
        <v>3446</v>
      </c>
      <c r="E50" s="4">
        <v>408</v>
      </c>
      <c r="F50" s="4">
        <v>435</v>
      </c>
      <c r="G50" s="10">
        <f t="shared" si="9"/>
        <v>843</v>
      </c>
      <c r="H50" s="21"/>
      <c r="I50" s="9">
        <f t="shared" si="7"/>
        <v>4289</v>
      </c>
    </row>
    <row r="51" spans="1:9" ht="12.75">
      <c r="A51" s="2" t="s">
        <v>47</v>
      </c>
      <c r="B51" s="8">
        <v>1207</v>
      </c>
      <c r="C51" s="8">
        <v>1218</v>
      </c>
      <c r="D51" s="9">
        <f t="shared" si="8"/>
        <v>2425</v>
      </c>
      <c r="E51" s="8">
        <v>270</v>
      </c>
      <c r="F51" s="8">
        <v>299</v>
      </c>
      <c r="G51" s="10">
        <f>SUM(E51:F51)</f>
        <v>569</v>
      </c>
      <c r="H51" s="21"/>
      <c r="I51" s="9">
        <f t="shared" si="7"/>
        <v>2994</v>
      </c>
    </row>
    <row r="52" spans="1:9" ht="12.75">
      <c r="A52" s="2" t="s">
        <v>48</v>
      </c>
      <c r="B52" s="8">
        <v>1163</v>
      </c>
      <c r="C52" s="8">
        <v>1376</v>
      </c>
      <c r="D52" s="9">
        <f t="shared" si="8"/>
        <v>2539</v>
      </c>
      <c r="E52" s="8">
        <v>182</v>
      </c>
      <c r="F52" s="8">
        <v>190</v>
      </c>
      <c r="G52" s="9">
        <f t="shared" si="9"/>
        <v>372</v>
      </c>
      <c r="H52" s="21"/>
      <c r="I52" s="9">
        <f t="shared" si="7"/>
        <v>2911</v>
      </c>
    </row>
    <row r="53" spans="1:9" ht="12.75">
      <c r="A53" s="2" t="s">
        <v>49</v>
      </c>
      <c r="B53" s="8">
        <v>1048</v>
      </c>
      <c r="C53" s="8">
        <v>1275</v>
      </c>
      <c r="D53" s="9">
        <f>SUM(B53:C53)</f>
        <v>2323</v>
      </c>
      <c r="E53" s="8">
        <v>210</v>
      </c>
      <c r="F53" s="8">
        <v>213</v>
      </c>
      <c r="G53" s="10">
        <f>SUM(E53:F53)</f>
        <v>423</v>
      </c>
      <c r="H53" s="21"/>
      <c r="I53" s="9">
        <f t="shared" si="7"/>
        <v>2746</v>
      </c>
    </row>
    <row r="54" spans="1:9" ht="12.75">
      <c r="A54" s="2" t="s">
        <v>50</v>
      </c>
      <c r="B54" s="8">
        <v>1002</v>
      </c>
      <c r="C54" s="8">
        <v>1085</v>
      </c>
      <c r="D54" s="9">
        <f aca="true" t="shared" si="10" ref="D54:D64">SUM(B54:C54)</f>
        <v>2087</v>
      </c>
      <c r="E54" s="8">
        <v>215</v>
      </c>
      <c r="F54" s="8">
        <v>246</v>
      </c>
      <c r="G54" s="10">
        <f aca="true" t="shared" si="11" ref="G54:G64">SUM(E54:F54)</f>
        <v>461</v>
      </c>
      <c r="H54" s="21"/>
      <c r="I54" s="9">
        <f t="shared" si="7"/>
        <v>2548</v>
      </c>
    </row>
    <row r="55" spans="1:9" ht="12.75">
      <c r="A55" s="2" t="s">
        <v>51</v>
      </c>
      <c r="B55" s="8">
        <v>1127</v>
      </c>
      <c r="C55" s="8">
        <v>1147</v>
      </c>
      <c r="D55" s="9">
        <f t="shared" si="10"/>
        <v>2274</v>
      </c>
      <c r="E55" s="8">
        <v>255</v>
      </c>
      <c r="F55" s="8">
        <v>292</v>
      </c>
      <c r="G55" s="10">
        <f t="shared" si="11"/>
        <v>547</v>
      </c>
      <c r="H55" s="21"/>
      <c r="I55" s="9">
        <f t="shared" si="7"/>
        <v>2821</v>
      </c>
    </row>
    <row r="56" spans="1:9" ht="12.75">
      <c r="A56" s="2" t="s">
        <v>52</v>
      </c>
      <c r="B56" s="8">
        <v>1044</v>
      </c>
      <c r="C56" s="8">
        <v>1100</v>
      </c>
      <c r="D56" s="9">
        <f t="shared" si="10"/>
        <v>2144</v>
      </c>
      <c r="E56" s="8">
        <v>237</v>
      </c>
      <c r="F56" s="8">
        <v>233</v>
      </c>
      <c r="G56" s="10">
        <f t="shared" si="11"/>
        <v>470</v>
      </c>
      <c r="H56" s="21"/>
      <c r="I56" s="9">
        <f t="shared" si="7"/>
        <v>2614</v>
      </c>
    </row>
    <row r="57" spans="1:9" ht="12.75">
      <c r="A57" s="2" t="s">
        <v>53</v>
      </c>
      <c r="B57" s="8">
        <v>1271</v>
      </c>
      <c r="C57" s="8">
        <v>1026</v>
      </c>
      <c r="D57" s="9">
        <f t="shared" si="10"/>
        <v>2297</v>
      </c>
      <c r="E57" s="8">
        <v>184</v>
      </c>
      <c r="F57" s="8">
        <v>205</v>
      </c>
      <c r="G57" s="10">
        <f t="shared" si="11"/>
        <v>389</v>
      </c>
      <c r="H57" s="21"/>
      <c r="I57" s="9">
        <f t="shared" si="7"/>
        <v>2686</v>
      </c>
    </row>
    <row r="58" spans="1:9" ht="12.75">
      <c r="A58" s="2" t="s">
        <v>54</v>
      </c>
      <c r="B58" s="8">
        <f>620+648+163+3+0+8+7+1+5+2+2</f>
        <v>1459</v>
      </c>
      <c r="C58" s="8">
        <f>269+546+562+2+0+4+1+1+0+2+3</f>
        <v>1390</v>
      </c>
      <c r="D58" s="9">
        <f t="shared" si="10"/>
        <v>2849</v>
      </c>
      <c r="E58" s="8">
        <f>95+24+0+93</f>
        <v>212</v>
      </c>
      <c r="F58" s="8">
        <f>120+44+1+88</f>
        <v>253</v>
      </c>
      <c r="G58" s="10">
        <f t="shared" si="11"/>
        <v>465</v>
      </c>
      <c r="H58" s="21"/>
      <c r="I58" s="9">
        <f t="shared" si="7"/>
        <v>3314</v>
      </c>
    </row>
    <row r="59" spans="1:9" ht="12.75">
      <c r="A59" s="2" t="s">
        <v>55</v>
      </c>
      <c r="B59" s="8">
        <f>734+767+315+2+0+5+7+1+4+12+2</f>
        <v>1849</v>
      </c>
      <c r="C59" s="8">
        <f>371+726+760+1+0+6+3+0+1+7+4</f>
        <v>1879</v>
      </c>
      <c r="D59" s="9">
        <f t="shared" si="10"/>
        <v>3728</v>
      </c>
      <c r="E59" s="8">
        <f>59+38+1+92</f>
        <v>190</v>
      </c>
      <c r="F59" s="8">
        <f>75+54+0+91</f>
        <v>220</v>
      </c>
      <c r="G59" s="10">
        <f t="shared" si="11"/>
        <v>410</v>
      </c>
      <c r="H59" s="21"/>
      <c r="I59" s="9">
        <f t="shared" si="7"/>
        <v>4138</v>
      </c>
    </row>
    <row r="60" spans="1:9" ht="12.75">
      <c r="A60" s="2" t="s">
        <v>56</v>
      </c>
      <c r="B60" s="8">
        <f>354+263+261+1+0+4+4+0+1+0+0</f>
        <v>888</v>
      </c>
      <c r="C60" s="8">
        <f>179+313+506+1+0+1+1+2+1+0</f>
        <v>1004</v>
      </c>
      <c r="D60" s="9">
        <f t="shared" si="10"/>
        <v>1892</v>
      </c>
      <c r="E60" s="8">
        <f>41+14+1+55</f>
        <v>111</v>
      </c>
      <c r="F60" s="8">
        <f>32+17+0+47</f>
        <v>96</v>
      </c>
      <c r="G60" s="10">
        <f t="shared" si="11"/>
        <v>207</v>
      </c>
      <c r="H60" s="21"/>
      <c r="I60" s="9">
        <f t="shared" si="7"/>
        <v>2099</v>
      </c>
    </row>
    <row r="61" spans="1:9" ht="12.75">
      <c r="A61" s="2" t="s">
        <v>57</v>
      </c>
      <c r="B61" s="8">
        <v>1424</v>
      </c>
      <c r="C61" s="8">
        <v>1698</v>
      </c>
      <c r="D61" s="9">
        <f t="shared" si="10"/>
        <v>3122</v>
      </c>
      <c r="E61" s="8">
        <v>299</v>
      </c>
      <c r="F61" s="8">
        <v>343</v>
      </c>
      <c r="G61" s="10">
        <f t="shared" si="11"/>
        <v>642</v>
      </c>
      <c r="H61" s="21"/>
      <c r="I61" s="9">
        <f t="shared" si="7"/>
        <v>3764</v>
      </c>
    </row>
    <row r="62" spans="1:9" ht="12.75">
      <c r="A62" s="2" t="s">
        <v>58</v>
      </c>
      <c r="B62" s="8">
        <v>1277</v>
      </c>
      <c r="C62" s="8">
        <v>1738</v>
      </c>
      <c r="D62" s="9">
        <f t="shared" si="10"/>
        <v>3015</v>
      </c>
      <c r="E62" s="4">
        <v>257</v>
      </c>
      <c r="F62" s="4">
        <v>300</v>
      </c>
      <c r="G62" s="10">
        <f t="shared" si="11"/>
        <v>557</v>
      </c>
      <c r="H62" s="21"/>
      <c r="I62" s="9">
        <f t="shared" si="7"/>
        <v>3572</v>
      </c>
    </row>
    <row r="63" spans="1:9" ht="12.75">
      <c r="A63" s="2" t="s">
        <v>59</v>
      </c>
      <c r="B63" s="8">
        <v>1335</v>
      </c>
      <c r="C63" s="8">
        <v>1677</v>
      </c>
      <c r="D63" s="9">
        <f t="shared" si="10"/>
        <v>3012</v>
      </c>
      <c r="E63" s="8">
        <v>244</v>
      </c>
      <c r="F63" s="8">
        <v>325</v>
      </c>
      <c r="G63" s="10">
        <f>SUM(E63:F63)</f>
        <v>569</v>
      </c>
      <c r="H63" s="21"/>
      <c r="I63" s="9">
        <f t="shared" si="7"/>
        <v>3581</v>
      </c>
    </row>
    <row r="64" spans="1:9" ht="12.75">
      <c r="A64" s="2" t="s">
        <v>60</v>
      </c>
      <c r="B64" s="8">
        <v>1408</v>
      </c>
      <c r="C64" s="8">
        <v>1833</v>
      </c>
      <c r="D64" s="9">
        <f t="shared" si="10"/>
        <v>3241</v>
      </c>
      <c r="E64" s="8">
        <v>164</v>
      </c>
      <c r="F64" s="8">
        <v>204</v>
      </c>
      <c r="G64" s="9">
        <f t="shared" si="11"/>
        <v>368</v>
      </c>
      <c r="H64" s="21"/>
      <c r="I64" s="9">
        <f t="shared" si="7"/>
        <v>3609</v>
      </c>
    </row>
    <row r="65" spans="1:9" ht="12.75">
      <c r="A65" s="2" t="s">
        <v>61</v>
      </c>
      <c r="B65" s="13">
        <v>1220</v>
      </c>
      <c r="C65" s="13">
        <v>1560</v>
      </c>
      <c r="D65" s="14">
        <f>SUM(B65:C65)</f>
        <v>2780</v>
      </c>
      <c r="E65" s="13">
        <v>211</v>
      </c>
      <c r="F65" s="13">
        <v>177</v>
      </c>
      <c r="G65" s="14">
        <f>SUM(E65:F65)</f>
        <v>388</v>
      </c>
      <c r="H65" s="21"/>
      <c r="I65" s="14">
        <f t="shared" si="7"/>
        <v>3168</v>
      </c>
    </row>
    <row r="66" spans="1:9" ht="12.75">
      <c r="A66" s="2" t="s">
        <v>62</v>
      </c>
      <c r="B66" s="13">
        <v>1113</v>
      </c>
      <c r="C66" s="13">
        <v>1276</v>
      </c>
      <c r="D66" s="14">
        <f aca="true" t="shared" si="12" ref="D66:D76">SUM(B66:C66)</f>
        <v>2389</v>
      </c>
      <c r="E66" s="13">
        <v>217</v>
      </c>
      <c r="F66" s="13">
        <v>266</v>
      </c>
      <c r="G66" s="14">
        <f aca="true" t="shared" si="13" ref="G66:G76">SUM(E66:F66)</f>
        <v>483</v>
      </c>
      <c r="H66" s="21"/>
      <c r="I66" s="14">
        <f t="shared" si="7"/>
        <v>2872</v>
      </c>
    </row>
    <row r="67" spans="1:14" ht="12.75">
      <c r="A67" s="2" t="s">
        <v>63</v>
      </c>
      <c r="B67" s="13">
        <v>1354</v>
      </c>
      <c r="C67" s="13">
        <v>1640</v>
      </c>
      <c r="D67" s="14">
        <f t="shared" si="12"/>
        <v>2994</v>
      </c>
      <c r="E67" s="13">
        <v>259</v>
      </c>
      <c r="F67" s="13">
        <v>255</v>
      </c>
      <c r="G67" s="14">
        <f t="shared" si="13"/>
        <v>514</v>
      </c>
      <c r="H67" s="21"/>
      <c r="I67" s="14">
        <f t="shared" si="7"/>
        <v>3508</v>
      </c>
      <c r="L67" s="15"/>
      <c r="N67" s="17"/>
    </row>
    <row r="68" spans="1:14" ht="12.75">
      <c r="A68" s="2" t="s">
        <v>64</v>
      </c>
      <c r="B68" s="13">
        <v>1219</v>
      </c>
      <c r="C68" s="13">
        <v>1455</v>
      </c>
      <c r="D68" s="14">
        <f t="shared" si="12"/>
        <v>2674</v>
      </c>
      <c r="E68" s="13">
        <v>173</v>
      </c>
      <c r="F68" s="13">
        <v>209</v>
      </c>
      <c r="G68" s="14">
        <f t="shared" si="13"/>
        <v>382</v>
      </c>
      <c r="H68" s="21"/>
      <c r="I68" s="14">
        <f t="shared" si="7"/>
        <v>3056</v>
      </c>
      <c r="L68" s="15"/>
      <c r="N68" s="17"/>
    </row>
    <row r="69" spans="1:14" ht="12.75">
      <c r="A69" s="2" t="s">
        <v>65</v>
      </c>
      <c r="B69" s="13">
        <v>1391</v>
      </c>
      <c r="C69" s="13">
        <v>1650</v>
      </c>
      <c r="D69" s="14">
        <f t="shared" si="12"/>
        <v>3041</v>
      </c>
      <c r="E69" s="13">
        <v>225</v>
      </c>
      <c r="F69" s="13">
        <v>190</v>
      </c>
      <c r="G69" s="14">
        <f t="shared" si="13"/>
        <v>415</v>
      </c>
      <c r="H69" s="21"/>
      <c r="I69" s="14">
        <f aca="true" t="shared" si="14" ref="I69:I112">D69+G69</f>
        <v>3456</v>
      </c>
      <c r="L69" s="15"/>
      <c r="N69" s="17"/>
    </row>
    <row r="70" spans="1:14" ht="12.75">
      <c r="A70" s="2" t="s">
        <v>66</v>
      </c>
      <c r="B70" s="13">
        <v>1588</v>
      </c>
      <c r="C70" s="13">
        <v>1869</v>
      </c>
      <c r="D70" s="14">
        <f t="shared" si="12"/>
        <v>3457</v>
      </c>
      <c r="E70" s="13">
        <v>210</v>
      </c>
      <c r="F70" s="13">
        <v>191</v>
      </c>
      <c r="G70" s="14">
        <f t="shared" si="13"/>
        <v>401</v>
      </c>
      <c r="H70" s="21"/>
      <c r="I70" s="14">
        <f t="shared" si="14"/>
        <v>3858</v>
      </c>
      <c r="L70" s="15"/>
      <c r="N70" s="17"/>
    </row>
    <row r="71" spans="1:14" ht="12.75">
      <c r="A71" s="2" t="s">
        <v>67</v>
      </c>
      <c r="B71" s="13">
        <v>2215</v>
      </c>
      <c r="C71" s="13">
        <v>2402</v>
      </c>
      <c r="D71" s="14">
        <f t="shared" si="12"/>
        <v>4617</v>
      </c>
      <c r="E71" s="13">
        <v>197</v>
      </c>
      <c r="F71" s="13">
        <v>150</v>
      </c>
      <c r="G71" s="14">
        <f t="shared" si="13"/>
        <v>347</v>
      </c>
      <c r="H71" s="21"/>
      <c r="I71" s="14">
        <f t="shared" si="14"/>
        <v>4964</v>
      </c>
      <c r="L71" s="15"/>
      <c r="N71" s="17"/>
    </row>
    <row r="72" spans="1:14" ht="12.75">
      <c r="A72" s="2" t="s">
        <v>68</v>
      </c>
      <c r="B72" s="13">
        <v>1081</v>
      </c>
      <c r="C72" s="13">
        <v>1198</v>
      </c>
      <c r="D72" s="14">
        <f t="shared" si="12"/>
        <v>2279</v>
      </c>
      <c r="E72" s="13">
        <v>124</v>
      </c>
      <c r="F72" s="13">
        <v>104</v>
      </c>
      <c r="G72" s="14">
        <f t="shared" si="13"/>
        <v>228</v>
      </c>
      <c r="H72" s="21"/>
      <c r="I72" s="14">
        <f t="shared" si="14"/>
        <v>2507</v>
      </c>
      <c r="L72" s="15"/>
      <c r="N72" s="17"/>
    </row>
    <row r="73" spans="1:14" ht="12.75">
      <c r="A73" s="2" t="s">
        <v>69</v>
      </c>
      <c r="B73" s="13">
        <v>1691</v>
      </c>
      <c r="C73" s="13">
        <v>1990</v>
      </c>
      <c r="D73" s="14">
        <f t="shared" si="12"/>
        <v>3681</v>
      </c>
      <c r="E73" s="13">
        <v>244</v>
      </c>
      <c r="F73" s="13">
        <v>304</v>
      </c>
      <c r="G73" s="14">
        <f t="shared" si="13"/>
        <v>548</v>
      </c>
      <c r="H73" s="21"/>
      <c r="I73" s="14">
        <f t="shared" si="14"/>
        <v>4229</v>
      </c>
      <c r="L73" s="15"/>
      <c r="N73" s="17"/>
    </row>
    <row r="74" spans="1:14" ht="12.75">
      <c r="A74" s="2" t="s">
        <v>70</v>
      </c>
      <c r="B74" s="13">
        <v>1436</v>
      </c>
      <c r="C74" s="13">
        <v>1812</v>
      </c>
      <c r="D74" s="14">
        <f t="shared" si="12"/>
        <v>3248</v>
      </c>
      <c r="E74" s="15">
        <v>237</v>
      </c>
      <c r="F74" s="15">
        <v>240</v>
      </c>
      <c r="G74" s="14">
        <f t="shared" si="13"/>
        <v>477</v>
      </c>
      <c r="H74" s="21"/>
      <c r="I74" s="14">
        <f t="shared" si="14"/>
        <v>3725</v>
      </c>
      <c r="L74" s="15"/>
      <c r="N74" s="17"/>
    </row>
    <row r="75" spans="1:14" ht="12.75">
      <c r="A75" s="2" t="s">
        <v>71</v>
      </c>
      <c r="B75" s="13">
        <v>1268</v>
      </c>
      <c r="C75" s="13">
        <v>1809</v>
      </c>
      <c r="D75" s="14">
        <f t="shared" si="12"/>
        <v>3077</v>
      </c>
      <c r="E75" s="13">
        <v>217</v>
      </c>
      <c r="F75" s="13">
        <v>208</v>
      </c>
      <c r="G75" s="14">
        <f>SUM(E75:F75)</f>
        <v>425</v>
      </c>
      <c r="H75" s="21"/>
      <c r="I75" s="14">
        <f t="shared" si="14"/>
        <v>3502</v>
      </c>
      <c r="L75" s="15"/>
      <c r="N75" s="17"/>
    </row>
    <row r="76" spans="1:14" ht="12.75">
      <c r="A76" s="2" t="s">
        <v>72</v>
      </c>
      <c r="B76" s="13">
        <v>1194</v>
      </c>
      <c r="C76" s="13">
        <v>1746</v>
      </c>
      <c r="D76" s="14">
        <f t="shared" si="12"/>
        <v>2940</v>
      </c>
      <c r="E76" s="13">
        <v>145</v>
      </c>
      <c r="F76" s="13">
        <v>174</v>
      </c>
      <c r="G76" s="14">
        <f t="shared" si="13"/>
        <v>319</v>
      </c>
      <c r="H76" s="21"/>
      <c r="I76" s="14">
        <f t="shared" si="14"/>
        <v>3259</v>
      </c>
      <c r="L76" s="15"/>
      <c r="N76" s="17"/>
    </row>
    <row r="77" spans="1:14" ht="12.75">
      <c r="A77" s="2" t="s">
        <v>73</v>
      </c>
      <c r="B77" s="13">
        <v>1303</v>
      </c>
      <c r="C77" s="13">
        <v>1513</v>
      </c>
      <c r="D77" s="14">
        <f>SUM(B77:C77)</f>
        <v>2816</v>
      </c>
      <c r="E77" s="13">
        <v>357</v>
      </c>
      <c r="F77" s="13">
        <v>261</v>
      </c>
      <c r="G77" s="14">
        <f>SUM(E77:F77)</f>
        <v>618</v>
      </c>
      <c r="H77" s="21"/>
      <c r="I77" s="14">
        <f t="shared" si="14"/>
        <v>3434</v>
      </c>
      <c r="L77" s="15"/>
      <c r="N77" s="17"/>
    </row>
    <row r="78" spans="1:14" ht="12.75">
      <c r="A78" s="2" t="s">
        <v>74</v>
      </c>
      <c r="B78" s="13">
        <v>1075</v>
      </c>
      <c r="C78" s="13">
        <v>1177</v>
      </c>
      <c r="D78" s="14">
        <f aca="true" t="shared" si="15" ref="D78:D102">SUM(B78:C78)</f>
        <v>2252</v>
      </c>
      <c r="E78" s="13">
        <v>221</v>
      </c>
      <c r="F78" s="13">
        <v>174</v>
      </c>
      <c r="G78" s="14">
        <f aca="true" t="shared" si="16" ref="G78:G86">SUM(E78:F78)</f>
        <v>395</v>
      </c>
      <c r="H78" s="21"/>
      <c r="I78" s="14">
        <f t="shared" si="14"/>
        <v>2647</v>
      </c>
      <c r="L78" s="16"/>
      <c r="N78" s="17"/>
    </row>
    <row r="79" spans="1:9" ht="12.75">
      <c r="A79" s="2" t="s">
        <v>75</v>
      </c>
      <c r="B79" s="13">
        <v>1201</v>
      </c>
      <c r="C79" s="13">
        <v>1342</v>
      </c>
      <c r="D79" s="14">
        <f t="shared" si="15"/>
        <v>2543</v>
      </c>
      <c r="E79" s="13">
        <v>203</v>
      </c>
      <c r="F79" s="13">
        <v>174</v>
      </c>
      <c r="G79" s="14">
        <f t="shared" si="16"/>
        <v>377</v>
      </c>
      <c r="H79" s="21"/>
      <c r="I79" s="14">
        <f t="shared" si="14"/>
        <v>2920</v>
      </c>
    </row>
    <row r="80" spans="1:9" ht="12.75">
      <c r="A80" s="2" t="s">
        <v>76</v>
      </c>
      <c r="B80" s="13">
        <v>1049</v>
      </c>
      <c r="C80" s="13">
        <v>1152</v>
      </c>
      <c r="D80" s="14">
        <f t="shared" si="15"/>
        <v>2201</v>
      </c>
      <c r="E80" s="13">
        <v>206</v>
      </c>
      <c r="F80" s="13">
        <v>149</v>
      </c>
      <c r="G80" s="14">
        <f t="shared" si="16"/>
        <v>355</v>
      </c>
      <c r="H80" s="21"/>
      <c r="I80" s="14">
        <f t="shared" si="14"/>
        <v>2556</v>
      </c>
    </row>
    <row r="81" spans="1:9" ht="12.75">
      <c r="A81" s="2" t="s">
        <v>77</v>
      </c>
      <c r="B81" s="13">
        <v>1325</v>
      </c>
      <c r="C81" s="13">
        <v>1295</v>
      </c>
      <c r="D81" s="14">
        <f t="shared" si="15"/>
        <v>2620</v>
      </c>
      <c r="E81" s="13">
        <v>172</v>
      </c>
      <c r="F81" s="13">
        <v>171</v>
      </c>
      <c r="G81" s="14">
        <f t="shared" si="16"/>
        <v>343</v>
      </c>
      <c r="H81" s="21"/>
      <c r="I81" s="14">
        <f t="shared" si="14"/>
        <v>2963</v>
      </c>
    </row>
    <row r="82" spans="1:9" ht="12.75">
      <c r="A82" s="2" t="s">
        <v>78</v>
      </c>
      <c r="B82" s="13">
        <v>1384</v>
      </c>
      <c r="C82" s="13">
        <v>1452</v>
      </c>
      <c r="D82" s="14">
        <f t="shared" si="15"/>
        <v>2836</v>
      </c>
      <c r="E82" s="13">
        <v>179</v>
      </c>
      <c r="F82" s="13">
        <v>114</v>
      </c>
      <c r="G82" s="14">
        <f t="shared" si="16"/>
        <v>293</v>
      </c>
      <c r="H82" s="21"/>
      <c r="I82" s="14">
        <f t="shared" si="14"/>
        <v>3129</v>
      </c>
    </row>
    <row r="83" spans="1:9" ht="12.75">
      <c r="A83" s="2" t="s">
        <v>79</v>
      </c>
      <c r="B83" s="13">
        <v>1594</v>
      </c>
      <c r="C83" s="13">
        <v>1744</v>
      </c>
      <c r="D83" s="14">
        <f t="shared" si="15"/>
        <v>3338</v>
      </c>
      <c r="E83" s="13">
        <v>189</v>
      </c>
      <c r="F83" s="13">
        <v>138</v>
      </c>
      <c r="G83" s="14">
        <f t="shared" si="16"/>
        <v>327</v>
      </c>
      <c r="H83" s="21"/>
      <c r="I83" s="14">
        <f t="shared" si="14"/>
        <v>3665</v>
      </c>
    </row>
    <row r="84" spans="1:9" ht="12.75">
      <c r="A84" s="2" t="s">
        <v>80</v>
      </c>
      <c r="B84" s="13">
        <v>961</v>
      </c>
      <c r="C84" s="13">
        <v>1248</v>
      </c>
      <c r="D84" s="14">
        <f t="shared" si="15"/>
        <v>2209</v>
      </c>
      <c r="E84" s="13">
        <v>74</v>
      </c>
      <c r="F84" s="13">
        <v>95</v>
      </c>
      <c r="G84" s="14">
        <f t="shared" si="16"/>
        <v>169</v>
      </c>
      <c r="H84" s="21"/>
      <c r="I84" s="14">
        <f t="shared" si="14"/>
        <v>2378</v>
      </c>
    </row>
    <row r="85" spans="1:9" ht="12.75">
      <c r="A85" s="2" t="s">
        <v>81</v>
      </c>
      <c r="B85" s="13">
        <v>1377</v>
      </c>
      <c r="C85" s="13">
        <v>1647</v>
      </c>
      <c r="D85" s="14">
        <f t="shared" si="15"/>
        <v>3024</v>
      </c>
      <c r="E85" s="13">
        <v>251</v>
      </c>
      <c r="F85" s="13">
        <v>257</v>
      </c>
      <c r="G85" s="14">
        <f t="shared" si="16"/>
        <v>508</v>
      </c>
      <c r="H85" s="21"/>
      <c r="I85" s="14">
        <f t="shared" si="14"/>
        <v>3532</v>
      </c>
    </row>
    <row r="86" spans="1:9" ht="12.75">
      <c r="A86" s="2" t="s">
        <v>82</v>
      </c>
      <c r="B86" s="13">
        <v>1251</v>
      </c>
      <c r="C86" s="13">
        <v>1461</v>
      </c>
      <c r="D86" s="14">
        <f t="shared" si="15"/>
        <v>2712</v>
      </c>
      <c r="E86" s="15">
        <v>207</v>
      </c>
      <c r="F86" s="15">
        <v>230</v>
      </c>
      <c r="G86" s="14">
        <f t="shared" si="16"/>
        <v>437</v>
      </c>
      <c r="H86" s="21"/>
      <c r="I86" s="14">
        <f t="shared" si="14"/>
        <v>3149</v>
      </c>
    </row>
    <row r="87" spans="1:9" ht="12.75">
      <c r="A87" s="2" t="s">
        <v>83</v>
      </c>
      <c r="B87" s="13">
        <v>1254</v>
      </c>
      <c r="C87" s="13">
        <v>1485</v>
      </c>
      <c r="D87" s="14">
        <f t="shared" si="15"/>
        <v>2739</v>
      </c>
      <c r="E87" s="13">
        <v>145</v>
      </c>
      <c r="F87" s="13">
        <v>145</v>
      </c>
      <c r="G87" s="14">
        <f>SUM(E87:F87)</f>
        <v>290</v>
      </c>
      <c r="H87" s="21"/>
      <c r="I87" s="14">
        <f t="shared" si="14"/>
        <v>3029</v>
      </c>
    </row>
    <row r="88" spans="1:9" ht="12.75">
      <c r="A88" s="19" t="s">
        <v>84</v>
      </c>
      <c r="B88" s="13">
        <v>1010</v>
      </c>
      <c r="C88" s="13">
        <v>1592</v>
      </c>
      <c r="D88" s="14">
        <f t="shared" si="15"/>
        <v>2602</v>
      </c>
      <c r="E88" s="13">
        <v>119</v>
      </c>
      <c r="F88" s="13">
        <v>111</v>
      </c>
      <c r="G88" s="14">
        <f aca="true" t="shared" si="17" ref="G88:G101">SUM(E88:F88)</f>
        <v>230</v>
      </c>
      <c r="H88" s="21"/>
      <c r="I88" s="14">
        <f t="shared" si="14"/>
        <v>2832</v>
      </c>
    </row>
    <row r="89" spans="1:9" ht="12.75">
      <c r="A89" s="18" t="s">
        <v>90</v>
      </c>
      <c r="B89" s="13">
        <v>1051</v>
      </c>
      <c r="C89" s="13">
        <v>1346</v>
      </c>
      <c r="D89" s="14">
        <f t="shared" si="15"/>
        <v>2397</v>
      </c>
      <c r="E89" s="13">
        <v>170</v>
      </c>
      <c r="F89" s="13">
        <v>129</v>
      </c>
      <c r="G89" s="14">
        <f t="shared" si="17"/>
        <v>299</v>
      </c>
      <c r="H89" s="21"/>
      <c r="I89" s="14">
        <f t="shared" si="14"/>
        <v>2696</v>
      </c>
    </row>
    <row r="90" spans="1:9" ht="12.75">
      <c r="A90" s="18" t="s">
        <v>91</v>
      </c>
      <c r="B90" s="13">
        <v>999</v>
      </c>
      <c r="C90" s="13">
        <v>1174</v>
      </c>
      <c r="D90" s="14">
        <f t="shared" si="15"/>
        <v>2173</v>
      </c>
      <c r="E90" s="13">
        <v>140</v>
      </c>
      <c r="F90" s="13">
        <v>201</v>
      </c>
      <c r="G90" s="14">
        <f t="shared" si="17"/>
        <v>341</v>
      </c>
      <c r="H90" s="21"/>
      <c r="I90" s="14">
        <f t="shared" si="14"/>
        <v>2514</v>
      </c>
    </row>
    <row r="91" spans="1:9" ht="12.75">
      <c r="A91" s="18" t="s">
        <v>92</v>
      </c>
      <c r="B91" s="13">
        <v>960</v>
      </c>
      <c r="C91" s="13">
        <v>1132</v>
      </c>
      <c r="D91" s="14">
        <f t="shared" si="15"/>
        <v>2092</v>
      </c>
      <c r="E91" s="13">
        <v>225</v>
      </c>
      <c r="F91" s="13">
        <v>256</v>
      </c>
      <c r="G91" s="14">
        <f t="shared" si="17"/>
        <v>481</v>
      </c>
      <c r="H91" s="21"/>
      <c r="I91" s="14">
        <f t="shared" si="14"/>
        <v>2573</v>
      </c>
    </row>
    <row r="92" spans="1:9" ht="12.75">
      <c r="A92" s="18" t="s">
        <v>93</v>
      </c>
      <c r="B92" s="13">
        <v>1020</v>
      </c>
      <c r="C92" s="13">
        <v>1065</v>
      </c>
      <c r="D92" s="14">
        <f t="shared" si="15"/>
        <v>2085</v>
      </c>
      <c r="E92" s="13">
        <v>160</v>
      </c>
      <c r="F92" s="13">
        <v>269</v>
      </c>
      <c r="G92" s="14">
        <f t="shared" si="17"/>
        <v>429</v>
      </c>
      <c r="H92" s="21"/>
      <c r="I92" s="14">
        <f t="shared" si="14"/>
        <v>2514</v>
      </c>
    </row>
    <row r="93" spans="1:9" ht="12.75">
      <c r="A93" s="18" t="s">
        <v>94</v>
      </c>
      <c r="B93" s="13">
        <v>1110</v>
      </c>
      <c r="C93" s="13">
        <v>1310</v>
      </c>
      <c r="D93" s="14">
        <f t="shared" si="15"/>
        <v>2420</v>
      </c>
      <c r="E93" s="13">
        <v>210</v>
      </c>
      <c r="F93" s="13">
        <v>282</v>
      </c>
      <c r="G93" s="14">
        <f t="shared" si="17"/>
        <v>492</v>
      </c>
      <c r="H93" s="21"/>
      <c r="I93" s="14">
        <f t="shared" si="14"/>
        <v>2912</v>
      </c>
    </row>
    <row r="94" spans="1:9" ht="12.75">
      <c r="A94" s="18" t="s">
        <v>95</v>
      </c>
      <c r="B94" s="13">
        <v>1441</v>
      </c>
      <c r="C94" s="13">
        <v>1591</v>
      </c>
      <c r="D94" s="14">
        <f t="shared" si="15"/>
        <v>3032</v>
      </c>
      <c r="E94" s="13">
        <v>174</v>
      </c>
      <c r="F94" s="13">
        <v>391</v>
      </c>
      <c r="G94" s="14">
        <f t="shared" si="17"/>
        <v>565</v>
      </c>
      <c r="H94" s="21"/>
      <c r="I94" s="14">
        <f t="shared" si="14"/>
        <v>3597</v>
      </c>
    </row>
    <row r="95" spans="1:9" ht="12.75">
      <c r="A95" s="18" t="s">
        <v>96</v>
      </c>
      <c r="B95" s="13">
        <v>1639</v>
      </c>
      <c r="C95" s="13">
        <v>2031</v>
      </c>
      <c r="D95" s="14">
        <f t="shared" si="15"/>
        <v>3670</v>
      </c>
      <c r="E95" s="13">
        <v>161</v>
      </c>
      <c r="F95" s="13">
        <v>746</v>
      </c>
      <c r="G95" s="14">
        <f t="shared" si="17"/>
        <v>907</v>
      </c>
      <c r="H95" s="21"/>
      <c r="I95" s="14">
        <f t="shared" si="14"/>
        <v>4577</v>
      </c>
    </row>
    <row r="96" spans="1:9" ht="12.75">
      <c r="A96" s="18" t="s">
        <v>97</v>
      </c>
      <c r="B96" s="13">
        <v>822</v>
      </c>
      <c r="C96" s="13">
        <v>1029</v>
      </c>
      <c r="D96" s="14">
        <f t="shared" si="15"/>
        <v>1851</v>
      </c>
      <c r="E96" s="13">
        <v>116</v>
      </c>
      <c r="F96" s="13">
        <v>166</v>
      </c>
      <c r="G96" s="14">
        <f t="shared" si="17"/>
        <v>282</v>
      </c>
      <c r="H96" s="21"/>
      <c r="I96" s="14">
        <f t="shared" si="14"/>
        <v>2133</v>
      </c>
    </row>
    <row r="97" spans="1:9" ht="12.75">
      <c r="A97" s="18" t="s">
        <v>98</v>
      </c>
      <c r="B97" s="13">
        <v>1209</v>
      </c>
      <c r="C97" s="13">
        <v>1555</v>
      </c>
      <c r="D97" s="14">
        <f t="shared" si="15"/>
        <v>2764</v>
      </c>
      <c r="E97" s="13">
        <v>180</v>
      </c>
      <c r="F97" s="13">
        <v>297</v>
      </c>
      <c r="G97" s="14">
        <f t="shared" si="17"/>
        <v>477</v>
      </c>
      <c r="H97" s="21"/>
      <c r="I97" s="14">
        <f t="shared" si="14"/>
        <v>3241</v>
      </c>
    </row>
    <row r="98" spans="1:9" ht="12.75">
      <c r="A98" s="18" t="s">
        <v>99</v>
      </c>
      <c r="B98" s="13">
        <v>1344</v>
      </c>
      <c r="C98" s="13">
        <v>1785</v>
      </c>
      <c r="D98" s="14">
        <f t="shared" si="15"/>
        <v>3129</v>
      </c>
      <c r="E98" s="15">
        <v>227</v>
      </c>
      <c r="F98" s="15">
        <v>323</v>
      </c>
      <c r="G98" s="14">
        <f t="shared" si="17"/>
        <v>550</v>
      </c>
      <c r="H98" s="21"/>
      <c r="I98" s="14">
        <f t="shared" si="14"/>
        <v>3679</v>
      </c>
    </row>
    <row r="99" spans="1:9" ht="12.75">
      <c r="A99" s="18" t="s">
        <v>100</v>
      </c>
      <c r="B99" s="13">
        <v>1209</v>
      </c>
      <c r="C99" s="13">
        <v>1415</v>
      </c>
      <c r="D99" s="14">
        <f t="shared" si="15"/>
        <v>2624</v>
      </c>
      <c r="E99" s="13">
        <v>180</v>
      </c>
      <c r="F99" s="13">
        <v>237</v>
      </c>
      <c r="G99" s="14">
        <f t="shared" si="17"/>
        <v>417</v>
      </c>
      <c r="H99" s="21"/>
      <c r="I99" s="14">
        <f t="shared" si="14"/>
        <v>3041</v>
      </c>
    </row>
    <row r="100" spans="1:9" ht="12.75">
      <c r="A100" s="18" t="s">
        <v>101</v>
      </c>
      <c r="B100" s="13">
        <v>1263</v>
      </c>
      <c r="C100" s="13">
        <v>1662</v>
      </c>
      <c r="D100" s="14">
        <f t="shared" si="15"/>
        <v>2925</v>
      </c>
      <c r="E100" s="13">
        <v>142</v>
      </c>
      <c r="F100" s="13">
        <v>173</v>
      </c>
      <c r="G100" s="14">
        <f t="shared" si="17"/>
        <v>315</v>
      </c>
      <c r="H100" s="21"/>
      <c r="I100" s="14">
        <f t="shared" si="14"/>
        <v>3240</v>
      </c>
    </row>
    <row r="101" spans="1:9" ht="12.75">
      <c r="A101" s="18" t="s">
        <v>102</v>
      </c>
      <c r="B101" s="13">
        <v>1342</v>
      </c>
      <c r="C101" s="13">
        <v>1856</v>
      </c>
      <c r="D101" s="14">
        <f t="shared" si="15"/>
        <v>3198</v>
      </c>
      <c r="E101" s="13">
        <v>155</v>
      </c>
      <c r="F101" s="13">
        <v>188</v>
      </c>
      <c r="G101" s="14">
        <f t="shared" si="17"/>
        <v>343</v>
      </c>
      <c r="H101" s="21"/>
      <c r="I101" s="14">
        <f t="shared" si="14"/>
        <v>3541</v>
      </c>
    </row>
    <row r="102" spans="1:9" ht="12.75">
      <c r="A102" s="18" t="s">
        <v>103</v>
      </c>
      <c r="B102" s="13">
        <v>1202</v>
      </c>
      <c r="C102" s="13">
        <v>1225</v>
      </c>
      <c r="D102" s="14">
        <f t="shared" si="15"/>
        <v>2427</v>
      </c>
      <c r="E102" s="13">
        <v>145</v>
      </c>
      <c r="F102" s="13">
        <v>181</v>
      </c>
      <c r="G102" s="14">
        <f>SUM(E102:F102)</f>
        <v>326</v>
      </c>
      <c r="H102" s="21"/>
      <c r="I102" s="14">
        <f t="shared" si="14"/>
        <v>2753</v>
      </c>
    </row>
    <row r="103" spans="1:9" ht="12.75">
      <c r="A103" s="18" t="s">
        <v>104</v>
      </c>
      <c r="B103" s="13">
        <v>1164</v>
      </c>
      <c r="C103" s="13">
        <v>1071</v>
      </c>
      <c r="D103" s="14">
        <f>SUM(B103:C103)</f>
        <v>2235</v>
      </c>
      <c r="E103" s="13">
        <v>192</v>
      </c>
      <c r="F103" s="13">
        <v>230</v>
      </c>
      <c r="G103" s="14">
        <f>SUM(E103:F103)</f>
        <v>422</v>
      </c>
      <c r="H103" s="21"/>
      <c r="I103" s="14">
        <f t="shared" si="14"/>
        <v>2657</v>
      </c>
    </row>
    <row r="104" spans="1:9" ht="12.75">
      <c r="A104" s="18" t="s">
        <v>105</v>
      </c>
      <c r="B104" s="13">
        <v>1170</v>
      </c>
      <c r="C104" s="13">
        <v>1156</v>
      </c>
      <c r="D104" s="14">
        <f aca="true" t="shared" si="18" ref="D104:D114">SUM(B104:C104)</f>
        <v>2326</v>
      </c>
      <c r="E104" s="13">
        <v>162</v>
      </c>
      <c r="F104" s="13">
        <v>207</v>
      </c>
      <c r="G104" s="14">
        <f>SUM(E104:F104)</f>
        <v>369</v>
      </c>
      <c r="H104" s="21"/>
      <c r="I104" s="14">
        <f t="shared" si="14"/>
        <v>2695</v>
      </c>
    </row>
    <row r="105" spans="1:9" ht="12.75">
      <c r="A105" s="18" t="s">
        <v>107</v>
      </c>
      <c r="B105" s="13">
        <v>1370</v>
      </c>
      <c r="C105" s="13">
        <v>1398</v>
      </c>
      <c r="D105" s="14">
        <f t="shared" si="18"/>
        <v>2768</v>
      </c>
      <c r="E105" s="13">
        <v>171</v>
      </c>
      <c r="F105" s="13">
        <v>223</v>
      </c>
      <c r="G105" s="14">
        <f aca="true" t="shared" si="19" ref="G105:G112">SUM(E105:F105)</f>
        <v>394</v>
      </c>
      <c r="H105" s="21"/>
      <c r="I105" s="14">
        <f t="shared" si="14"/>
        <v>3162</v>
      </c>
    </row>
    <row r="106" spans="1:9" ht="12.75">
      <c r="A106" s="18" t="s">
        <v>108</v>
      </c>
      <c r="B106" s="13">
        <v>1399</v>
      </c>
      <c r="C106" s="13">
        <v>1475</v>
      </c>
      <c r="D106" s="14">
        <f t="shared" si="18"/>
        <v>2874</v>
      </c>
      <c r="E106" s="13">
        <v>143</v>
      </c>
      <c r="F106" s="13">
        <v>208</v>
      </c>
      <c r="G106" s="14">
        <f t="shared" si="19"/>
        <v>351</v>
      </c>
      <c r="H106" s="21"/>
      <c r="I106" s="14">
        <f t="shared" si="14"/>
        <v>3225</v>
      </c>
    </row>
    <row r="107" spans="1:9" ht="12.75">
      <c r="A107" s="18" t="s">
        <v>109</v>
      </c>
      <c r="B107" s="13">
        <v>1681</v>
      </c>
      <c r="C107" s="13">
        <v>1864</v>
      </c>
      <c r="D107" s="14">
        <f t="shared" si="18"/>
        <v>3545</v>
      </c>
      <c r="E107" s="13">
        <v>191</v>
      </c>
      <c r="F107" s="13">
        <v>188</v>
      </c>
      <c r="G107" s="14">
        <f t="shared" si="19"/>
        <v>379</v>
      </c>
      <c r="H107" s="21"/>
      <c r="I107" s="14">
        <f t="shared" si="14"/>
        <v>3924</v>
      </c>
    </row>
    <row r="108" spans="1:9" ht="12.75">
      <c r="A108" s="18" t="s">
        <v>110</v>
      </c>
      <c r="B108" s="13">
        <v>873</v>
      </c>
      <c r="C108" s="13">
        <v>1014</v>
      </c>
      <c r="D108" s="14">
        <f t="shared" si="18"/>
        <v>1887</v>
      </c>
      <c r="E108" s="13">
        <v>81</v>
      </c>
      <c r="F108" s="13">
        <v>144</v>
      </c>
      <c r="G108" s="14">
        <f t="shared" si="19"/>
        <v>225</v>
      </c>
      <c r="H108" s="21"/>
      <c r="I108" s="14">
        <f t="shared" si="14"/>
        <v>2112</v>
      </c>
    </row>
    <row r="109" spans="1:9" ht="12.75">
      <c r="A109" s="18" t="s">
        <v>111</v>
      </c>
      <c r="B109" s="13">
        <v>1335</v>
      </c>
      <c r="C109" s="13">
        <v>1710</v>
      </c>
      <c r="D109" s="14">
        <f t="shared" si="18"/>
        <v>3045</v>
      </c>
      <c r="E109" s="13">
        <v>238</v>
      </c>
      <c r="F109" s="13">
        <v>259</v>
      </c>
      <c r="G109" s="14">
        <f t="shared" si="19"/>
        <v>497</v>
      </c>
      <c r="H109" s="21"/>
      <c r="I109" s="14">
        <f t="shared" si="14"/>
        <v>3542</v>
      </c>
    </row>
    <row r="110" spans="1:9" ht="12.75">
      <c r="A110" s="18" t="s">
        <v>112</v>
      </c>
      <c r="B110" s="13">
        <v>1458</v>
      </c>
      <c r="C110" s="13">
        <v>1872</v>
      </c>
      <c r="D110" s="14">
        <f t="shared" si="18"/>
        <v>3330</v>
      </c>
      <c r="E110" s="13">
        <v>242</v>
      </c>
      <c r="F110" s="13">
        <v>327</v>
      </c>
      <c r="G110" s="14">
        <f t="shared" si="19"/>
        <v>569</v>
      </c>
      <c r="H110" s="21"/>
      <c r="I110" s="14">
        <f t="shared" si="14"/>
        <v>3899</v>
      </c>
    </row>
    <row r="111" spans="1:9" ht="12.75">
      <c r="A111" s="18" t="s">
        <v>113</v>
      </c>
      <c r="B111" s="13">
        <v>1259</v>
      </c>
      <c r="C111" s="13">
        <v>1351</v>
      </c>
      <c r="D111" s="14">
        <f t="shared" si="18"/>
        <v>2610</v>
      </c>
      <c r="E111" s="13">
        <v>201</v>
      </c>
      <c r="F111" s="13">
        <v>231</v>
      </c>
      <c r="G111" s="14">
        <f t="shared" si="19"/>
        <v>432</v>
      </c>
      <c r="H111" s="21"/>
      <c r="I111" s="14">
        <f t="shared" si="14"/>
        <v>3042</v>
      </c>
    </row>
    <row r="112" spans="1:9" ht="12.75">
      <c r="A112" s="24" t="s">
        <v>114</v>
      </c>
      <c r="B112" s="13">
        <v>1505</v>
      </c>
      <c r="C112" s="13">
        <v>1719</v>
      </c>
      <c r="D112" s="14">
        <f t="shared" si="18"/>
        <v>3224</v>
      </c>
      <c r="E112" s="13">
        <v>159</v>
      </c>
      <c r="F112" s="13">
        <v>169</v>
      </c>
      <c r="G112" s="14">
        <f t="shared" si="19"/>
        <v>328</v>
      </c>
      <c r="H112" s="21"/>
      <c r="I112" s="14">
        <f t="shared" si="14"/>
        <v>3552</v>
      </c>
    </row>
    <row r="113" spans="1:9" ht="12.75">
      <c r="A113" s="25" t="s">
        <v>126</v>
      </c>
      <c r="B113" s="28">
        <v>1595</v>
      </c>
      <c r="C113" s="28">
        <v>2055</v>
      </c>
      <c r="D113" s="29">
        <f t="shared" si="18"/>
        <v>3650</v>
      </c>
      <c r="E113" s="28">
        <v>175</v>
      </c>
      <c r="F113" s="28">
        <v>185</v>
      </c>
      <c r="G113" s="29">
        <f>SUM(E113:F113)</f>
        <v>360</v>
      </c>
      <c r="H113" s="21"/>
      <c r="I113" s="14">
        <f aca="true" t="shared" si="20" ref="I113:I125">D113+G113</f>
        <v>4010</v>
      </c>
    </row>
    <row r="114" spans="1:9" ht="12.75">
      <c r="A114" s="26" t="s">
        <v>115</v>
      </c>
      <c r="B114" s="28">
        <v>1215</v>
      </c>
      <c r="C114" s="28">
        <v>1378</v>
      </c>
      <c r="D114" s="29">
        <f t="shared" si="18"/>
        <v>2593</v>
      </c>
      <c r="E114" s="28">
        <v>205</v>
      </c>
      <c r="F114" s="28">
        <v>244</v>
      </c>
      <c r="G114" s="29">
        <f>SUM(E114:F114)</f>
        <v>449</v>
      </c>
      <c r="H114" s="21"/>
      <c r="I114" s="14">
        <f t="shared" si="20"/>
        <v>3042</v>
      </c>
    </row>
    <row r="115" spans="1:9" ht="12.75">
      <c r="A115" s="26" t="s">
        <v>116</v>
      </c>
      <c r="B115" s="28">
        <v>1449</v>
      </c>
      <c r="C115" s="28">
        <v>1580</v>
      </c>
      <c r="D115" s="29">
        <f>SUM(B115:C115)</f>
        <v>3029</v>
      </c>
      <c r="E115" s="28">
        <v>262</v>
      </c>
      <c r="F115" s="28">
        <v>228</v>
      </c>
      <c r="G115" s="29">
        <f>SUM(E115:F115)</f>
        <v>490</v>
      </c>
      <c r="H115" s="21"/>
      <c r="I115" s="14">
        <f t="shared" si="20"/>
        <v>3519</v>
      </c>
    </row>
    <row r="116" spans="1:9" ht="12.75">
      <c r="A116" s="26" t="s">
        <v>117</v>
      </c>
      <c r="B116" s="28">
        <v>1388</v>
      </c>
      <c r="C116" s="28">
        <v>1686</v>
      </c>
      <c r="D116" s="29">
        <f aca="true" t="shared" si="21" ref="D116:D124">SUM(B116:C116)</f>
        <v>3074</v>
      </c>
      <c r="E116" s="28">
        <v>230</v>
      </c>
      <c r="F116" s="28">
        <v>252</v>
      </c>
      <c r="G116" s="29">
        <f>SUM(E116:F116)</f>
        <v>482</v>
      </c>
      <c r="H116" s="21"/>
      <c r="I116" s="14">
        <f t="shared" si="20"/>
        <v>3556</v>
      </c>
    </row>
    <row r="117" spans="1:9" ht="12.75">
      <c r="A117" s="26" t="s">
        <v>118</v>
      </c>
      <c r="B117" s="28">
        <v>1587</v>
      </c>
      <c r="C117" s="28">
        <v>1767</v>
      </c>
      <c r="D117" s="29">
        <f t="shared" si="21"/>
        <v>3354</v>
      </c>
      <c r="E117" s="28">
        <v>212</v>
      </c>
      <c r="F117" s="28">
        <v>186</v>
      </c>
      <c r="G117" s="29">
        <f aca="true" t="shared" si="22" ref="G117:G124">SUM(E117:F117)</f>
        <v>398</v>
      </c>
      <c r="H117" s="21"/>
      <c r="I117" s="14">
        <f t="shared" si="20"/>
        <v>3752</v>
      </c>
    </row>
    <row r="118" spans="1:9" ht="12.75">
      <c r="A118" s="26" t="s">
        <v>119</v>
      </c>
      <c r="B118" s="28">
        <v>1898</v>
      </c>
      <c r="C118" s="28">
        <v>2184</v>
      </c>
      <c r="D118" s="29">
        <f t="shared" si="21"/>
        <v>4082</v>
      </c>
      <c r="E118" s="28">
        <v>232</v>
      </c>
      <c r="F118" s="28">
        <v>222</v>
      </c>
      <c r="G118" s="29">
        <f t="shared" si="22"/>
        <v>454</v>
      </c>
      <c r="H118" s="21"/>
      <c r="I118" s="14">
        <f t="shared" si="20"/>
        <v>4536</v>
      </c>
    </row>
    <row r="119" spans="1:9" ht="12.75">
      <c r="A119" s="26" t="s">
        <v>120</v>
      </c>
      <c r="B119" s="28">
        <v>2466</v>
      </c>
      <c r="C119" s="28">
        <v>2701</v>
      </c>
      <c r="D119" s="29">
        <f t="shared" si="21"/>
        <v>5167</v>
      </c>
      <c r="E119" s="28">
        <v>246</v>
      </c>
      <c r="F119" s="28">
        <v>253</v>
      </c>
      <c r="G119" s="29">
        <f t="shared" si="22"/>
        <v>499</v>
      </c>
      <c r="H119" s="21"/>
      <c r="I119" s="14">
        <f t="shared" si="20"/>
        <v>5666</v>
      </c>
    </row>
    <row r="120" spans="1:9" ht="12.75">
      <c r="A120" s="26" t="s">
        <v>121</v>
      </c>
      <c r="B120" s="28">
        <v>1184</v>
      </c>
      <c r="C120" s="28">
        <v>1303</v>
      </c>
      <c r="D120" s="29">
        <f t="shared" si="21"/>
        <v>2487</v>
      </c>
      <c r="E120" s="28">
        <v>111</v>
      </c>
      <c r="F120" s="28">
        <v>137</v>
      </c>
      <c r="G120" s="29">
        <f t="shared" si="22"/>
        <v>248</v>
      </c>
      <c r="H120" s="21"/>
      <c r="I120" s="14">
        <f t="shared" si="20"/>
        <v>2735</v>
      </c>
    </row>
    <row r="121" spans="1:9" ht="12.75">
      <c r="A121" s="26" t="s">
        <v>122</v>
      </c>
      <c r="B121" s="28">
        <v>2093</v>
      </c>
      <c r="C121" s="28">
        <v>2626</v>
      </c>
      <c r="D121" s="29">
        <f t="shared" si="21"/>
        <v>4719</v>
      </c>
      <c r="E121" s="28">
        <v>292</v>
      </c>
      <c r="F121" s="28">
        <v>341</v>
      </c>
      <c r="G121" s="29">
        <f t="shared" si="22"/>
        <v>633</v>
      </c>
      <c r="H121" s="21"/>
      <c r="I121" s="14">
        <f t="shared" si="20"/>
        <v>5352</v>
      </c>
    </row>
    <row r="122" spans="1:9" ht="12.75">
      <c r="A122" s="26" t="s">
        <v>123</v>
      </c>
      <c r="B122" s="28">
        <v>2096</v>
      </c>
      <c r="C122" s="28">
        <v>2611</v>
      </c>
      <c r="D122" s="29">
        <f t="shared" si="21"/>
        <v>4707</v>
      </c>
      <c r="E122" s="28">
        <v>305</v>
      </c>
      <c r="F122" s="28">
        <v>363</v>
      </c>
      <c r="G122" s="29">
        <f t="shared" si="22"/>
        <v>668</v>
      </c>
      <c r="H122" s="21"/>
      <c r="I122" s="14">
        <f t="shared" si="20"/>
        <v>5375</v>
      </c>
    </row>
    <row r="123" spans="1:9" ht="12.75">
      <c r="A123" s="26" t="s">
        <v>124</v>
      </c>
      <c r="B123" s="28">
        <v>1733</v>
      </c>
      <c r="C123" s="28">
        <v>2239</v>
      </c>
      <c r="D123" s="29">
        <f t="shared" si="21"/>
        <v>3972</v>
      </c>
      <c r="E123" s="28">
        <v>250</v>
      </c>
      <c r="F123" s="28">
        <v>268</v>
      </c>
      <c r="G123" s="29">
        <f t="shared" si="22"/>
        <v>518</v>
      </c>
      <c r="H123" s="21"/>
      <c r="I123" s="14">
        <f t="shared" si="20"/>
        <v>4490</v>
      </c>
    </row>
    <row r="124" spans="1:9" ht="12.75">
      <c r="A124" s="25" t="s">
        <v>125</v>
      </c>
      <c r="B124" s="28">
        <v>1794</v>
      </c>
      <c r="C124" s="28">
        <v>2173</v>
      </c>
      <c r="D124" s="29">
        <f t="shared" si="21"/>
        <v>3967</v>
      </c>
      <c r="E124" s="28">
        <v>202</v>
      </c>
      <c r="F124" s="28">
        <v>199</v>
      </c>
      <c r="G124" s="29">
        <f t="shared" si="22"/>
        <v>401</v>
      </c>
      <c r="H124" s="21"/>
      <c r="I124" s="14">
        <f t="shared" si="20"/>
        <v>4368</v>
      </c>
    </row>
    <row r="125" spans="1:10" ht="12.75">
      <c r="A125" s="25" t="s">
        <v>127</v>
      </c>
      <c r="B125" s="28">
        <v>2068</v>
      </c>
      <c r="C125" s="28">
        <v>2446</v>
      </c>
      <c r="D125" s="29">
        <f>SUM(B125:C125)</f>
        <v>4514</v>
      </c>
      <c r="E125" s="28">
        <v>254</v>
      </c>
      <c r="F125" s="28">
        <v>262</v>
      </c>
      <c r="G125" s="29">
        <f>SUM(E125:F125)</f>
        <v>516</v>
      </c>
      <c r="H125" s="21"/>
      <c r="I125" s="14">
        <f t="shared" si="20"/>
        <v>5030</v>
      </c>
      <c r="J125" s="14"/>
    </row>
    <row r="126" spans="1:10" ht="12.75">
      <c r="A126" s="26" t="s">
        <v>128</v>
      </c>
      <c r="B126" s="28">
        <v>1808</v>
      </c>
      <c r="C126" s="28">
        <v>2177</v>
      </c>
      <c r="D126" s="29">
        <f aca="true" t="shared" si="23" ref="D126:D148">SUM(B126:C126)</f>
        <v>3985</v>
      </c>
      <c r="E126" s="28">
        <v>303</v>
      </c>
      <c r="F126" s="28">
        <v>266</v>
      </c>
      <c r="G126" s="29">
        <f aca="true" t="shared" si="24" ref="G126:G148">SUM(E126:F126)</f>
        <v>569</v>
      </c>
      <c r="H126" s="21"/>
      <c r="I126" s="14">
        <f aca="true" t="shared" si="25" ref="I126:I148">D126+G126</f>
        <v>4554</v>
      </c>
      <c r="J126" s="14"/>
    </row>
    <row r="127" spans="1:10" ht="12.75">
      <c r="A127" s="26" t="s">
        <v>129</v>
      </c>
      <c r="B127" s="28">
        <v>1738</v>
      </c>
      <c r="C127" s="28">
        <v>2211</v>
      </c>
      <c r="D127" s="29">
        <f t="shared" si="23"/>
        <v>3949</v>
      </c>
      <c r="E127" s="28">
        <v>363</v>
      </c>
      <c r="F127" s="28">
        <v>285</v>
      </c>
      <c r="G127" s="29">
        <f t="shared" si="24"/>
        <v>648</v>
      </c>
      <c r="H127" s="21"/>
      <c r="I127" s="14">
        <f t="shared" si="25"/>
        <v>4597</v>
      </c>
      <c r="J127" s="14"/>
    </row>
    <row r="128" spans="1:10" ht="12.75">
      <c r="A128" s="26" t="s">
        <v>130</v>
      </c>
      <c r="B128" s="28">
        <v>1650</v>
      </c>
      <c r="C128" s="28">
        <v>1935</v>
      </c>
      <c r="D128" s="29">
        <f t="shared" si="23"/>
        <v>3585</v>
      </c>
      <c r="E128" s="28">
        <v>265</v>
      </c>
      <c r="F128" s="28">
        <v>228</v>
      </c>
      <c r="G128" s="29">
        <f t="shared" si="24"/>
        <v>493</v>
      </c>
      <c r="H128" s="21"/>
      <c r="I128" s="14">
        <f t="shared" si="25"/>
        <v>4078</v>
      </c>
      <c r="J128" s="14"/>
    </row>
    <row r="129" spans="1:10" ht="12.75">
      <c r="A129" s="26" t="s">
        <v>131</v>
      </c>
      <c r="B129" s="28">
        <v>1916</v>
      </c>
      <c r="C129" s="28">
        <v>2376</v>
      </c>
      <c r="D129" s="29">
        <f t="shared" si="23"/>
        <v>4292</v>
      </c>
      <c r="E129" s="28">
        <v>254</v>
      </c>
      <c r="F129" s="28">
        <v>243</v>
      </c>
      <c r="G129" s="29">
        <f t="shared" si="24"/>
        <v>497</v>
      </c>
      <c r="H129" s="21"/>
      <c r="I129" s="14">
        <f t="shared" si="25"/>
        <v>4789</v>
      </c>
      <c r="J129" s="14"/>
    </row>
    <row r="130" spans="1:10" ht="12.75">
      <c r="A130" s="26" t="s">
        <v>132</v>
      </c>
      <c r="B130" s="28">
        <v>2411</v>
      </c>
      <c r="C130" s="28">
        <v>2485</v>
      </c>
      <c r="D130" s="29">
        <f t="shared" si="23"/>
        <v>4896</v>
      </c>
      <c r="E130" s="28">
        <v>285</v>
      </c>
      <c r="F130" s="28">
        <v>246</v>
      </c>
      <c r="G130" s="29">
        <f t="shared" si="24"/>
        <v>531</v>
      </c>
      <c r="H130" s="21"/>
      <c r="I130" s="14">
        <f t="shared" si="25"/>
        <v>5427</v>
      </c>
      <c r="J130" s="14"/>
    </row>
    <row r="131" spans="1:10" ht="12.75">
      <c r="A131" s="26" t="s">
        <v>133</v>
      </c>
      <c r="B131" s="28">
        <v>2570</v>
      </c>
      <c r="C131" s="28">
        <v>2880</v>
      </c>
      <c r="D131" s="29">
        <f t="shared" si="23"/>
        <v>5450</v>
      </c>
      <c r="E131" s="28">
        <v>240</v>
      </c>
      <c r="F131" s="28">
        <v>248</v>
      </c>
      <c r="G131" s="29">
        <f t="shared" si="24"/>
        <v>488</v>
      </c>
      <c r="H131" s="21"/>
      <c r="I131" s="14">
        <f t="shared" si="25"/>
        <v>5938</v>
      </c>
      <c r="J131" s="14"/>
    </row>
    <row r="132" spans="1:10" ht="12.75">
      <c r="A132" s="26" t="s">
        <v>134</v>
      </c>
      <c r="B132" s="28">
        <v>1406</v>
      </c>
      <c r="C132" s="28">
        <v>1517</v>
      </c>
      <c r="D132" s="29">
        <f t="shared" si="23"/>
        <v>2923</v>
      </c>
      <c r="E132" s="28">
        <v>158</v>
      </c>
      <c r="F132" s="28">
        <v>117</v>
      </c>
      <c r="G132" s="29">
        <f t="shared" si="24"/>
        <v>275</v>
      </c>
      <c r="H132" s="21"/>
      <c r="I132" s="14">
        <f t="shared" si="25"/>
        <v>3198</v>
      </c>
      <c r="J132" s="14"/>
    </row>
    <row r="133" spans="1:10" ht="12.75">
      <c r="A133" s="26" t="s">
        <v>135</v>
      </c>
      <c r="B133" s="28">
        <v>2202</v>
      </c>
      <c r="C133" s="28">
        <v>2750</v>
      </c>
      <c r="D133" s="29">
        <f t="shared" si="23"/>
        <v>4952</v>
      </c>
      <c r="E133" s="28">
        <v>373</v>
      </c>
      <c r="F133" s="28">
        <v>393</v>
      </c>
      <c r="G133" s="29">
        <f t="shared" si="24"/>
        <v>766</v>
      </c>
      <c r="H133" s="21"/>
      <c r="I133" s="14">
        <f t="shared" si="25"/>
        <v>5718</v>
      </c>
      <c r="J133" s="14"/>
    </row>
    <row r="134" spans="1:10" ht="12.75">
      <c r="A134" s="26" t="s">
        <v>136</v>
      </c>
      <c r="B134" s="28">
        <v>2009</v>
      </c>
      <c r="C134" s="28">
        <v>2442</v>
      </c>
      <c r="D134" s="29">
        <f t="shared" si="23"/>
        <v>4451</v>
      </c>
      <c r="E134" s="28">
        <v>366</v>
      </c>
      <c r="F134" s="28">
        <v>365</v>
      </c>
      <c r="G134" s="29">
        <f t="shared" si="24"/>
        <v>731</v>
      </c>
      <c r="H134" s="21"/>
      <c r="I134" s="14">
        <f t="shared" si="25"/>
        <v>5182</v>
      </c>
      <c r="J134" s="14"/>
    </row>
    <row r="135" spans="1:10" ht="12.75">
      <c r="A135" s="26" t="s">
        <v>137</v>
      </c>
      <c r="B135" s="28">
        <v>1926</v>
      </c>
      <c r="C135" s="28">
        <v>2447</v>
      </c>
      <c r="D135" s="29">
        <f t="shared" si="23"/>
        <v>4373</v>
      </c>
      <c r="E135" s="28">
        <v>317</v>
      </c>
      <c r="F135" s="28">
        <v>312</v>
      </c>
      <c r="G135" s="29">
        <f t="shared" si="24"/>
        <v>629</v>
      </c>
      <c r="H135" s="21"/>
      <c r="I135" s="14">
        <f t="shared" si="25"/>
        <v>5002</v>
      </c>
      <c r="J135" s="14"/>
    </row>
    <row r="136" spans="1:10" ht="12.75">
      <c r="A136" s="25" t="s">
        <v>138</v>
      </c>
      <c r="B136" s="28">
        <v>1994</v>
      </c>
      <c r="C136" s="28">
        <v>2352</v>
      </c>
      <c r="D136" s="29">
        <f t="shared" si="23"/>
        <v>4346</v>
      </c>
      <c r="E136" s="28">
        <v>234</v>
      </c>
      <c r="F136" s="28">
        <v>193</v>
      </c>
      <c r="G136" s="29">
        <f t="shared" si="24"/>
        <v>427</v>
      </c>
      <c r="H136" s="21"/>
      <c r="I136" s="14">
        <f t="shared" si="25"/>
        <v>4773</v>
      </c>
      <c r="J136" s="14"/>
    </row>
    <row r="137" spans="1:10" ht="12.75">
      <c r="A137" s="25" t="s">
        <v>140</v>
      </c>
      <c r="B137" s="28">
        <v>1799</v>
      </c>
      <c r="C137" s="28">
        <v>2165</v>
      </c>
      <c r="D137" s="29">
        <f t="shared" si="23"/>
        <v>3964</v>
      </c>
      <c r="E137" s="28">
        <v>289</v>
      </c>
      <c r="F137" s="28">
        <v>277</v>
      </c>
      <c r="G137" s="29">
        <f t="shared" si="24"/>
        <v>566</v>
      </c>
      <c r="H137" s="21"/>
      <c r="I137" s="14">
        <f t="shared" si="25"/>
        <v>4530</v>
      </c>
      <c r="J137" s="14"/>
    </row>
    <row r="138" spans="1:10" ht="12.75">
      <c r="A138" s="26" t="s">
        <v>141</v>
      </c>
      <c r="B138" s="28">
        <v>1770</v>
      </c>
      <c r="C138" s="28">
        <v>2134</v>
      </c>
      <c r="D138" s="29">
        <f t="shared" si="23"/>
        <v>3904</v>
      </c>
      <c r="E138" s="28">
        <v>305</v>
      </c>
      <c r="F138" s="28">
        <v>308</v>
      </c>
      <c r="G138" s="29">
        <f t="shared" si="24"/>
        <v>613</v>
      </c>
      <c r="H138" s="21"/>
      <c r="I138" s="14">
        <f t="shared" si="25"/>
        <v>4517</v>
      </c>
      <c r="J138" s="14"/>
    </row>
    <row r="139" spans="1:10" ht="12.75">
      <c r="A139" s="26" t="s">
        <v>142</v>
      </c>
      <c r="B139" s="28">
        <v>1868</v>
      </c>
      <c r="C139" s="28">
        <v>2069</v>
      </c>
      <c r="D139" s="29">
        <f t="shared" si="23"/>
        <v>3937</v>
      </c>
      <c r="E139" s="28">
        <v>311</v>
      </c>
      <c r="F139" s="28">
        <v>279</v>
      </c>
      <c r="G139" s="29">
        <f t="shared" si="24"/>
        <v>590</v>
      </c>
      <c r="H139" s="21"/>
      <c r="I139" s="14">
        <f t="shared" si="25"/>
        <v>4527</v>
      </c>
      <c r="J139" s="14"/>
    </row>
    <row r="140" spans="1:10" ht="12.75">
      <c r="A140" s="26" t="s">
        <v>143</v>
      </c>
      <c r="B140" s="28">
        <v>1889</v>
      </c>
      <c r="C140" s="28">
        <v>2286</v>
      </c>
      <c r="D140" s="29">
        <f t="shared" si="23"/>
        <v>4175</v>
      </c>
      <c r="E140" s="28">
        <v>316</v>
      </c>
      <c r="F140" s="28">
        <v>287</v>
      </c>
      <c r="G140" s="29">
        <f t="shared" si="24"/>
        <v>603</v>
      </c>
      <c r="H140" s="21"/>
      <c r="I140" s="14">
        <f t="shared" si="25"/>
        <v>4778</v>
      </c>
      <c r="J140" s="14"/>
    </row>
    <row r="141" spans="1:10" ht="12.75">
      <c r="A141" s="26" t="s">
        <v>144</v>
      </c>
      <c r="B141" s="28">
        <v>1998</v>
      </c>
      <c r="C141" s="28">
        <v>2308</v>
      </c>
      <c r="D141" s="29">
        <f t="shared" si="23"/>
        <v>4306</v>
      </c>
      <c r="E141" s="28">
        <v>365</v>
      </c>
      <c r="F141" s="28">
        <v>330</v>
      </c>
      <c r="G141" s="29">
        <f t="shared" si="24"/>
        <v>695</v>
      </c>
      <c r="H141" s="21"/>
      <c r="I141" s="14">
        <f t="shared" si="25"/>
        <v>5001</v>
      </c>
      <c r="J141" s="14"/>
    </row>
    <row r="142" spans="1:10" ht="12.75">
      <c r="A142" s="26" t="s">
        <v>145</v>
      </c>
      <c r="B142" s="28">
        <v>2332</v>
      </c>
      <c r="C142" s="28">
        <v>2659</v>
      </c>
      <c r="D142" s="29">
        <f t="shared" si="23"/>
        <v>4991</v>
      </c>
      <c r="E142" s="28">
        <v>319</v>
      </c>
      <c r="F142" s="28">
        <v>301</v>
      </c>
      <c r="G142" s="29">
        <f t="shared" si="24"/>
        <v>620</v>
      </c>
      <c r="H142" s="21"/>
      <c r="I142" s="14">
        <f t="shared" si="25"/>
        <v>5611</v>
      </c>
      <c r="J142" s="14"/>
    </row>
    <row r="143" spans="1:10" ht="12.75">
      <c r="A143" s="26" t="s">
        <v>146</v>
      </c>
      <c r="B143" s="28">
        <v>2685</v>
      </c>
      <c r="C143" s="28">
        <v>2817</v>
      </c>
      <c r="D143" s="29">
        <f t="shared" si="23"/>
        <v>5502</v>
      </c>
      <c r="E143" s="28">
        <v>292</v>
      </c>
      <c r="F143" s="28">
        <v>257</v>
      </c>
      <c r="G143" s="29">
        <f t="shared" si="24"/>
        <v>549</v>
      </c>
      <c r="H143" s="21"/>
      <c r="I143" s="14">
        <f t="shared" si="25"/>
        <v>6051</v>
      </c>
      <c r="J143" s="14"/>
    </row>
    <row r="144" spans="1:10" ht="12.75">
      <c r="A144" s="26" t="s">
        <v>147</v>
      </c>
      <c r="B144" s="28">
        <v>1723</v>
      </c>
      <c r="C144" s="28">
        <v>1911</v>
      </c>
      <c r="D144" s="29">
        <f t="shared" si="23"/>
        <v>3634</v>
      </c>
      <c r="E144" s="28">
        <v>181</v>
      </c>
      <c r="F144" s="28">
        <v>156</v>
      </c>
      <c r="G144" s="29">
        <f t="shared" si="24"/>
        <v>337</v>
      </c>
      <c r="H144" s="21"/>
      <c r="I144" s="14">
        <f t="shared" si="25"/>
        <v>3971</v>
      </c>
      <c r="J144" s="14"/>
    </row>
    <row r="145" spans="1:10" ht="12.75">
      <c r="A145" s="26" t="s">
        <v>148</v>
      </c>
      <c r="B145" s="28">
        <v>2513</v>
      </c>
      <c r="C145" s="28">
        <v>2994</v>
      </c>
      <c r="D145" s="29">
        <f t="shared" si="23"/>
        <v>5507</v>
      </c>
      <c r="E145" s="28">
        <v>406</v>
      </c>
      <c r="F145" s="28">
        <v>432</v>
      </c>
      <c r="G145" s="29">
        <f t="shared" si="24"/>
        <v>838</v>
      </c>
      <c r="H145" s="21"/>
      <c r="I145" s="14">
        <f t="shared" si="25"/>
        <v>6345</v>
      </c>
      <c r="J145" s="14"/>
    </row>
    <row r="146" spans="1:10" ht="12.75">
      <c r="A146" s="26" t="s">
        <v>149</v>
      </c>
      <c r="B146" s="28">
        <v>1912</v>
      </c>
      <c r="C146" s="28">
        <v>2401</v>
      </c>
      <c r="D146" s="29">
        <f t="shared" si="23"/>
        <v>4313</v>
      </c>
      <c r="E146" s="28">
        <v>368</v>
      </c>
      <c r="F146" s="28">
        <v>371</v>
      </c>
      <c r="G146" s="29">
        <f t="shared" si="24"/>
        <v>739</v>
      </c>
      <c r="H146" s="21"/>
      <c r="I146" s="14">
        <f t="shared" si="25"/>
        <v>5052</v>
      </c>
      <c r="J146" s="14"/>
    </row>
    <row r="147" spans="1:10" ht="12.75">
      <c r="A147" s="26" t="s">
        <v>150</v>
      </c>
      <c r="B147" s="28">
        <v>2150</v>
      </c>
      <c r="C147" s="28">
        <v>2794</v>
      </c>
      <c r="D147" s="29">
        <f t="shared" si="23"/>
        <v>4944</v>
      </c>
      <c r="E147" s="28">
        <v>392</v>
      </c>
      <c r="F147" s="28">
        <v>362</v>
      </c>
      <c r="G147" s="29">
        <f t="shared" si="24"/>
        <v>754</v>
      </c>
      <c r="H147" s="21"/>
      <c r="I147" s="14">
        <f t="shared" si="25"/>
        <v>5698</v>
      </c>
      <c r="J147" s="14"/>
    </row>
    <row r="148" spans="1:10" ht="12.75">
      <c r="A148" s="25" t="s">
        <v>151</v>
      </c>
      <c r="B148" s="28">
        <v>1940</v>
      </c>
      <c r="C148" s="28">
        <v>2401</v>
      </c>
      <c r="D148" s="29">
        <f t="shared" si="23"/>
        <v>4341</v>
      </c>
      <c r="E148" s="28">
        <v>305</v>
      </c>
      <c r="F148" s="28">
        <v>266</v>
      </c>
      <c r="G148" s="29">
        <f t="shared" si="24"/>
        <v>571</v>
      </c>
      <c r="H148" s="21"/>
      <c r="I148" s="14">
        <f t="shared" si="25"/>
        <v>4912</v>
      </c>
      <c r="J148" s="14"/>
    </row>
    <row r="149" spans="1:10" ht="12.75">
      <c r="A149" s="25" t="s">
        <v>152</v>
      </c>
      <c r="B149" s="28">
        <v>1794</v>
      </c>
      <c r="C149" s="28">
        <v>2222</v>
      </c>
      <c r="D149" s="29">
        <f aca="true" t="shared" si="26" ref="D149:D160">SUM(B149:C149)</f>
        <v>4016</v>
      </c>
      <c r="E149" s="28">
        <v>329</v>
      </c>
      <c r="F149" s="28">
        <v>306</v>
      </c>
      <c r="G149" s="29">
        <f aca="true" t="shared" si="27" ref="G149:G160">SUM(E149:F149)</f>
        <v>635</v>
      </c>
      <c r="H149" s="21"/>
      <c r="I149" s="14">
        <f aca="true" t="shared" si="28" ref="I149:I160">D149+G149</f>
        <v>4651</v>
      </c>
      <c r="J149" s="14"/>
    </row>
    <row r="150" spans="1:10" ht="12.75">
      <c r="A150" s="26" t="s">
        <v>153</v>
      </c>
      <c r="B150" s="28">
        <v>1797</v>
      </c>
      <c r="C150" s="28">
        <v>2111</v>
      </c>
      <c r="D150" s="29">
        <f t="shared" si="26"/>
        <v>3908</v>
      </c>
      <c r="E150" s="28">
        <v>398</v>
      </c>
      <c r="F150" s="28">
        <v>335</v>
      </c>
      <c r="G150" s="29">
        <f t="shared" si="27"/>
        <v>733</v>
      </c>
      <c r="H150" s="21"/>
      <c r="I150" s="14">
        <f t="shared" si="28"/>
        <v>4641</v>
      </c>
      <c r="J150" s="14"/>
    </row>
    <row r="151" spans="1:10" ht="12.75">
      <c r="A151" s="26" t="s">
        <v>154</v>
      </c>
      <c r="B151" s="28">
        <v>1909</v>
      </c>
      <c r="C151" s="28">
        <v>2127</v>
      </c>
      <c r="D151" s="29">
        <f t="shared" si="26"/>
        <v>4036</v>
      </c>
      <c r="E151" s="28">
        <v>361</v>
      </c>
      <c r="F151" s="28">
        <v>319</v>
      </c>
      <c r="G151" s="29">
        <f t="shared" si="27"/>
        <v>680</v>
      </c>
      <c r="H151" s="21"/>
      <c r="I151" s="14">
        <f t="shared" si="28"/>
        <v>4716</v>
      </c>
      <c r="J151" s="14"/>
    </row>
    <row r="152" spans="1:10" ht="12.75">
      <c r="A152" s="26" t="s">
        <v>155</v>
      </c>
      <c r="B152" s="28">
        <v>1915</v>
      </c>
      <c r="C152" s="28">
        <v>2055</v>
      </c>
      <c r="D152" s="29">
        <f t="shared" si="26"/>
        <v>3970</v>
      </c>
      <c r="E152" s="28">
        <v>285</v>
      </c>
      <c r="F152" s="28">
        <v>300</v>
      </c>
      <c r="G152" s="29">
        <f t="shared" si="27"/>
        <v>585</v>
      </c>
      <c r="H152" s="21"/>
      <c r="I152" s="14">
        <f t="shared" si="28"/>
        <v>4555</v>
      </c>
      <c r="J152" s="14"/>
    </row>
    <row r="153" spans="1:10" ht="12.75">
      <c r="A153" s="26" t="s">
        <v>156</v>
      </c>
      <c r="B153" s="28">
        <v>2060</v>
      </c>
      <c r="C153" s="28">
        <v>2265</v>
      </c>
      <c r="D153" s="29">
        <f t="shared" si="26"/>
        <v>4325</v>
      </c>
      <c r="E153" s="28">
        <v>348</v>
      </c>
      <c r="F153" s="28">
        <v>291</v>
      </c>
      <c r="G153" s="29">
        <f t="shared" si="27"/>
        <v>639</v>
      </c>
      <c r="H153" s="21"/>
      <c r="I153" s="14">
        <f t="shared" si="28"/>
        <v>4964</v>
      </c>
      <c r="J153" s="14"/>
    </row>
    <row r="154" spans="1:10" ht="12.75">
      <c r="A154" s="26" t="s">
        <v>157</v>
      </c>
      <c r="B154" s="28">
        <v>2768</v>
      </c>
      <c r="C154" s="28">
        <v>3016</v>
      </c>
      <c r="D154" s="29">
        <f t="shared" si="26"/>
        <v>5784</v>
      </c>
      <c r="E154" s="28">
        <v>377</v>
      </c>
      <c r="F154" s="28">
        <v>314</v>
      </c>
      <c r="G154" s="29">
        <f t="shared" si="27"/>
        <v>691</v>
      </c>
      <c r="H154" s="21"/>
      <c r="I154" s="14">
        <f t="shared" si="28"/>
        <v>6475</v>
      </c>
      <c r="J154" s="14"/>
    </row>
    <row r="155" spans="1:10" ht="12.75">
      <c r="A155" s="26" t="s">
        <v>158</v>
      </c>
      <c r="B155" s="28">
        <v>2811</v>
      </c>
      <c r="C155" s="28">
        <v>2895</v>
      </c>
      <c r="D155" s="29">
        <f t="shared" si="26"/>
        <v>5706</v>
      </c>
      <c r="E155" s="28">
        <v>397</v>
      </c>
      <c r="F155" s="28">
        <v>310</v>
      </c>
      <c r="G155" s="29">
        <f t="shared" si="27"/>
        <v>707</v>
      </c>
      <c r="H155" s="21"/>
      <c r="I155" s="14">
        <f t="shared" si="28"/>
        <v>6413</v>
      </c>
      <c r="J155" s="14"/>
    </row>
    <row r="156" spans="1:10" ht="12.75">
      <c r="A156" s="26" t="s">
        <v>159</v>
      </c>
      <c r="B156" s="28">
        <v>1835</v>
      </c>
      <c r="C156" s="28">
        <v>2002</v>
      </c>
      <c r="D156" s="29">
        <f t="shared" si="26"/>
        <v>3837</v>
      </c>
      <c r="E156" s="28">
        <v>266</v>
      </c>
      <c r="F156" s="28">
        <v>159</v>
      </c>
      <c r="G156" s="29">
        <f t="shared" si="27"/>
        <v>425</v>
      </c>
      <c r="H156" s="21"/>
      <c r="I156" s="14">
        <f t="shared" si="28"/>
        <v>4262</v>
      </c>
      <c r="J156" s="14"/>
    </row>
    <row r="157" spans="1:10" ht="12.75">
      <c r="A157" s="26" t="s">
        <v>160</v>
      </c>
      <c r="B157" s="28">
        <v>2335</v>
      </c>
      <c r="C157" s="28">
        <v>3039</v>
      </c>
      <c r="D157" s="29">
        <f t="shared" si="26"/>
        <v>5374</v>
      </c>
      <c r="E157" s="28">
        <v>464</v>
      </c>
      <c r="F157" s="28">
        <v>459</v>
      </c>
      <c r="G157" s="29">
        <f t="shared" si="27"/>
        <v>923</v>
      </c>
      <c r="H157" s="21"/>
      <c r="I157" s="14">
        <f t="shared" si="28"/>
        <v>6297</v>
      </c>
      <c r="J157" s="14"/>
    </row>
    <row r="158" spans="1:10" ht="12.75">
      <c r="A158" s="26" t="s">
        <v>161</v>
      </c>
      <c r="B158" s="28">
        <v>2097</v>
      </c>
      <c r="C158" s="28">
        <v>2858</v>
      </c>
      <c r="D158" s="29">
        <f t="shared" si="26"/>
        <v>4955</v>
      </c>
      <c r="E158" s="28">
        <v>422</v>
      </c>
      <c r="F158" s="28">
        <v>437</v>
      </c>
      <c r="G158" s="29">
        <f t="shared" si="27"/>
        <v>859</v>
      </c>
      <c r="H158" s="21"/>
      <c r="I158" s="14">
        <f t="shared" si="28"/>
        <v>5814</v>
      </c>
      <c r="J158" s="14"/>
    </row>
    <row r="159" spans="1:10" ht="12.75">
      <c r="A159" s="26" t="s">
        <v>162</v>
      </c>
      <c r="B159" s="28">
        <v>2061</v>
      </c>
      <c r="C159" s="28">
        <v>2753</v>
      </c>
      <c r="D159" s="29">
        <f t="shared" si="26"/>
        <v>4814</v>
      </c>
      <c r="E159" s="28">
        <v>391</v>
      </c>
      <c r="F159" s="28">
        <v>379</v>
      </c>
      <c r="G159" s="29">
        <f t="shared" si="27"/>
        <v>770</v>
      </c>
      <c r="H159" s="21"/>
      <c r="I159" s="14">
        <f t="shared" si="28"/>
        <v>5584</v>
      </c>
      <c r="J159" s="14"/>
    </row>
    <row r="160" spans="1:10" ht="12.75">
      <c r="A160" s="25" t="s">
        <v>163</v>
      </c>
      <c r="B160" s="28">
        <v>1851</v>
      </c>
      <c r="C160" s="28">
        <v>2234</v>
      </c>
      <c r="D160" s="29">
        <f t="shared" si="26"/>
        <v>4085</v>
      </c>
      <c r="E160" s="28">
        <v>302</v>
      </c>
      <c r="F160" s="28">
        <v>219</v>
      </c>
      <c r="G160" s="29">
        <f t="shared" si="27"/>
        <v>521</v>
      </c>
      <c r="H160" s="21"/>
      <c r="I160" s="14">
        <f t="shared" si="28"/>
        <v>4606</v>
      </c>
      <c r="J160" s="14"/>
    </row>
    <row r="161" spans="1:10" ht="12.75">
      <c r="A161" s="25" t="s">
        <v>164</v>
      </c>
      <c r="B161" s="28">
        <v>2128</v>
      </c>
      <c r="C161" s="28">
        <v>2789</v>
      </c>
      <c r="D161" s="29">
        <f aca="true" t="shared" si="29" ref="D161:D172">SUM(B161:C161)</f>
        <v>4917</v>
      </c>
      <c r="E161" s="28">
        <v>433</v>
      </c>
      <c r="F161" s="28">
        <v>361</v>
      </c>
      <c r="G161" s="29">
        <f aca="true" t="shared" si="30" ref="G161:G172">SUM(E161:F161)</f>
        <v>794</v>
      </c>
      <c r="H161" s="21"/>
      <c r="I161" s="14">
        <f aca="true" t="shared" si="31" ref="I161:I172">D161+G161</f>
        <v>5711</v>
      </c>
      <c r="J161" s="14"/>
    </row>
    <row r="162" spans="1:10" ht="12.75">
      <c r="A162" s="26" t="s">
        <v>165</v>
      </c>
      <c r="B162" s="28">
        <v>1933</v>
      </c>
      <c r="C162" s="28">
        <v>2220</v>
      </c>
      <c r="D162" s="29">
        <f t="shared" si="29"/>
        <v>4153</v>
      </c>
      <c r="E162" s="28">
        <v>462</v>
      </c>
      <c r="F162" s="28">
        <v>426</v>
      </c>
      <c r="G162" s="29">
        <f t="shared" si="30"/>
        <v>888</v>
      </c>
      <c r="H162" s="21"/>
      <c r="I162" s="14">
        <f t="shared" si="31"/>
        <v>5041</v>
      </c>
      <c r="J162" s="14"/>
    </row>
    <row r="163" spans="1:10" ht="12.75">
      <c r="A163" s="26" t="s">
        <v>166</v>
      </c>
      <c r="B163" s="28">
        <v>1856</v>
      </c>
      <c r="C163" s="28">
        <v>2308</v>
      </c>
      <c r="D163" s="29">
        <f t="shared" si="29"/>
        <v>4164</v>
      </c>
      <c r="E163" s="28">
        <v>428</v>
      </c>
      <c r="F163" s="28">
        <v>401</v>
      </c>
      <c r="G163" s="29">
        <f t="shared" si="30"/>
        <v>829</v>
      </c>
      <c r="H163" s="21"/>
      <c r="I163" s="14">
        <f t="shared" si="31"/>
        <v>4993</v>
      </c>
      <c r="J163" s="14"/>
    </row>
    <row r="164" spans="1:10" ht="12.75">
      <c r="A164" s="26" t="s">
        <v>167</v>
      </c>
      <c r="B164" s="28">
        <v>1875</v>
      </c>
      <c r="C164" s="28">
        <v>2399</v>
      </c>
      <c r="D164" s="29">
        <f t="shared" si="29"/>
        <v>4274</v>
      </c>
      <c r="E164" s="28">
        <v>413</v>
      </c>
      <c r="F164" s="28">
        <v>322</v>
      </c>
      <c r="G164" s="29">
        <f t="shared" si="30"/>
        <v>735</v>
      </c>
      <c r="H164" s="21"/>
      <c r="I164" s="14">
        <f t="shared" si="31"/>
        <v>5009</v>
      </c>
      <c r="J164" s="14"/>
    </row>
    <row r="165" spans="1:10" ht="12.75">
      <c r="A165" s="26" t="s">
        <v>168</v>
      </c>
      <c r="B165" s="28">
        <v>2068</v>
      </c>
      <c r="C165" s="28">
        <v>2288</v>
      </c>
      <c r="D165" s="29">
        <f t="shared" si="29"/>
        <v>4356</v>
      </c>
      <c r="E165" s="28">
        <v>417</v>
      </c>
      <c r="F165" s="28">
        <v>352</v>
      </c>
      <c r="G165" s="29">
        <f t="shared" si="30"/>
        <v>769</v>
      </c>
      <c r="H165" s="21"/>
      <c r="I165" s="14">
        <f t="shared" si="31"/>
        <v>5125</v>
      </c>
      <c r="J165" s="14"/>
    </row>
    <row r="166" spans="1:10" ht="12.75">
      <c r="A166" s="26" t="s">
        <v>169</v>
      </c>
      <c r="B166" s="28">
        <v>2219</v>
      </c>
      <c r="C166" s="28">
        <v>2453</v>
      </c>
      <c r="D166" s="29">
        <f t="shared" si="29"/>
        <v>4672</v>
      </c>
      <c r="E166" s="28">
        <v>387</v>
      </c>
      <c r="F166" s="28">
        <v>321</v>
      </c>
      <c r="G166" s="29">
        <f t="shared" si="30"/>
        <v>708</v>
      </c>
      <c r="H166" s="21"/>
      <c r="I166" s="14">
        <f t="shared" si="31"/>
        <v>5380</v>
      </c>
      <c r="J166" s="14"/>
    </row>
    <row r="167" spans="1:10" ht="12.75">
      <c r="A167" s="26" t="s">
        <v>170</v>
      </c>
      <c r="B167" s="28">
        <v>2710</v>
      </c>
      <c r="C167" s="28">
        <v>3104</v>
      </c>
      <c r="D167" s="29">
        <f t="shared" si="29"/>
        <v>5814</v>
      </c>
      <c r="E167" s="28">
        <v>410</v>
      </c>
      <c r="F167" s="28">
        <v>341</v>
      </c>
      <c r="G167" s="29">
        <f t="shared" si="30"/>
        <v>751</v>
      </c>
      <c r="H167" s="21"/>
      <c r="I167" s="14">
        <f t="shared" si="31"/>
        <v>6565</v>
      </c>
      <c r="J167" s="14"/>
    </row>
    <row r="168" spans="1:10" ht="12.75">
      <c r="A168" s="26" t="s">
        <v>171</v>
      </c>
      <c r="B168" s="28">
        <v>1735</v>
      </c>
      <c r="C168" s="28">
        <v>2006</v>
      </c>
      <c r="D168" s="29">
        <f t="shared" si="29"/>
        <v>3741</v>
      </c>
      <c r="E168" s="28">
        <v>224</v>
      </c>
      <c r="F168" s="28">
        <v>222</v>
      </c>
      <c r="G168" s="29">
        <f t="shared" si="30"/>
        <v>446</v>
      </c>
      <c r="H168" s="21"/>
      <c r="I168" s="14">
        <f t="shared" si="31"/>
        <v>4187</v>
      </c>
      <c r="J168" s="14"/>
    </row>
    <row r="169" spans="1:10" ht="12.75">
      <c r="A169" s="26" t="s">
        <v>172</v>
      </c>
      <c r="B169" s="28">
        <v>2232</v>
      </c>
      <c r="C169" s="28">
        <v>2676</v>
      </c>
      <c r="D169" s="29">
        <f t="shared" si="29"/>
        <v>4908</v>
      </c>
      <c r="E169" s="28">
        <v>513</v>
      </c>
      <c r="F169" s="28">
        <v>492</v>
      </c>
      <c r="G169" s="29">
        <f t="shared" si="30"/>
        <v>1005</v>
      </c>
      <c r="H169" s="21"/>
      <c r="I169" s="14">
        <f t="shared" si="31"/>
        <v>5913</v>
      </c>
      <c r="J169" s="14"/>
    </row>
    <row r="170" spans="1:10" ht="12.75">
      <c r="A170" s="26" t="s">
        <v>173</v>
      </c>
      <c r="B170" s="28">
        <v>2292</v>
      </c>
      <c r="C170" s="28">
        <v>3324</v>
      </c>
      <c r="D170" s="29">
        <f t="shared" si="29"/>
        <v>5616</v>
      </c>
      <c r="E170" s="28">
        <v>544</v>
      </c>
      <c r="F170" s="28">
        <v>491</v>
      </c>
      <c r="G170" s="29">
        <f t="shared" si="30"/>
        <v>1035</v>
      </c>
      <c r="H170" s="21"/>
      <c r="I170" s="14">
        <f t="shared" si="31"/>
        <v>6651</v>
      </c>
      <c r="J170" s="14"/>
    </row>
    <row r="171" spans="1:10" ht="12.75">
      <c r="A171" s="26" t="s">
        <v>174</v>
      </c>
      <c r="B171" s="28">
        <v>1708</v>
      </c>
      <c r="C171" s="28">
        <v>2383</v>
      </c>
      <c r="D171" s="29">
        <f t="shared" si="29"/>
        <v>4091</v>
      </c>
      <c r="E171" s="28">
        <v>417</v>
      </c>
      <c r="F171" s="28">
        <v>379</v>
      </c>
      <c r="G171" s="29">
        <f t="shared" si="30"/>
        <v>796</v>
      </c>
      <c r="H171" s="21"/>
      <c r="I171" s="14">
        <f t="shared" si="31"/>
        <v>4887</v>
      </c>
      <c r="J171" s="14"/>
    </row>
    <row r="172" spans="1:10" ht="12.75">
      <c r="A172" s="25" t="s">
        <v>175</v>
      </c>
      <c r="B172" s="28">
        <v>1559</v>
      </c>
      <c r="C172" s="28">
        <v>2110</v>
      </c>
      <c r="D172" s="29">
        <f t="shared" si="29"/>
        <v>3669</v>
      </c>
      <c r="E172" s="28">
        <v>318</v>
      </c>
      <c r="F172" s="28">
        <v>306</v>
      </c>
      <c r="G172" s="29">
        <f t="shared" si="30"/>
        <v>624</v>
      </c>
      <c r="H172" s="21"/>
      <c r="I172" s="14">
        <f t="shared" si="31"/>
        <v>4293</v>
      </c>
      <c r="J172" s="14"/>
    </row>
    <row r="173" spans="1:10" ht="12.75">
      <c r="A173" s="25" t="s">
        <v>177</v>
      </c>
      <c r="B173" s="28">
        <v>2113</v>
      </c>
      <c r="C173" s="28">
        <v>2367</v>
      </c>
      <c r="D173" s="29">
        <f aca="true" t="shared" si="32" ref="D173:D184">SUM(B173:C173)</f>
        <v>4480</v>
      </c>
      <c r="E173" s="28">
        <v>415</v>
      </c>
      <c r="F173" s="28">
        <v>327</v>
      </c>
      <c r="G173" s="29">
        <f aca="true" t="shared" si="33" ref="G173:G184">SUM(E173:F173)</f>
        <v>742</v>
      </c>
      <c r="H173" s="21"/>
      <c r="I173" s="14">
        <f aca="true" t="shared" si="34" ref="I173:I184">D173+G173</f>
        <v>5222</v>
      </c>
      <c r="J173" s="14"/>
    </row>
    <row r="174" spans="1:10" ht="12.75">
      <c r="A174" s="26" t="s">
        <v>178</v>
      </c>
      <c r="B174" s="28">
        <v>1965</v>
      </c>
      <c r="C174" s="28">
        <v>2243</v>
      </c>
      <c r="D174" s="29">
        <f t="shared" si="32"/>
        <v>4208</v>
      </c>
      <c r="E174" s="28">
        <v>425</v>
      </c>
      <c r="F174" s="28">
        <v>371</v>
      </c>
      <c r="G174" s="29">
        <f t="shared" si="33"/>
        <v>796</v>
      </c>
      <c r="H174" s="21"/>
      <c r="I174" s="14">
        <f t="shared" si="34"/>
        <v>5004</v>
      </c>
      <c r="J174" s="14"/>
    </row>
    <row r="175" spans="1:10" ht="12.75">
      <c r="A175" s="26" t="s">
        <v>179</v>
      </c>
      <c r="B175" s="28">
        <v>1698</v>
      </c>
      <c r="C175" s="28">
        <v>1937</v>
      </c>
      <c r="D175" s="29">
        <f t="shared" si="32"/>
        <v>3635</v>
      </c>
      <c r="E175" s="28">
        <v>402</v>
      </c>
      <c r="F175" s="28">
        <v>360</v>
      </c>
      <c r="G175" s="29">
        <f t="shared" si="33"/>
        <v>762</v>
      </c>
      <c r="H175" s="21"/>
      <c r="I175" s="14">
        <f t="shared" si="34"/>
        <v>4397</v>
      </c>
      <c r="J175" s="14"/>
    </row>
    <row r="176" spans="1:10" ht="12.75">
      <c r="A176" s="26" t="s">
        <v>180</v>
      </c>
      <c r="B176" s="28">
        <v>1536</v>
      </c>
      <c r="C176" s="28">
        <v>1712</v>
      </c>
      <c r="D176" s="29">
        <f t="shared" si="32"/>
        <v>3248</v>
      </c>
      <c r="E176" s="28">
        <v>332</v>
      </c>
      <c r="F176" s="28">
        <v>274</v>
      </c>
      <c r="G176" s="29">
        <f t="shared" si="33"/>
        <v>606</v>
      </c>
      <c r="H176" s="21"/>
      <c r="I176" s="14">
        <f t="shared" si="34"/>
        <v>3854</v>
      </c>
      <c r="J176" s="14"/>
    </row>
    <row r="177" spans="1:10" ht="12.75">
      <c r="A177" s="26" t="s">
        <v>181</v>
      </c>
      <c r="B177" s="28">
        <v>1807</v>
      </c>
      <c r="C177" s="28">
        <v>2071</v>
      </c>
      <c r="D177" s="29">
        <f t="shared" si="32"/>
        <v>3878</v>
      </c>
      <c r="E177" s="28">
        <v>371</v>
      </c>
      <c r="F177" s="28">
        <v>309</v>
      </c>
      <c r="G177" s="29">
        <f t="shared" si="33"/>
        <v>680</v>
      </c>
      <c r="H177" s="21"/>
      <c r="I177" s="14">
        <f t="shared" si="34"/>
        <v>4558</v>
      </c>
      <c r="J177" s="14"/>
    </row>
    <row r="178" spans="1:10" ht="12.75">
      <c r="A178" s="26" t="s">
        <v>182</v>
      </c>
      <c r="B178" s="28">
        <v>2078</v>
      </c>
      <c r="C178" s="28">
        <v>2340</v>
      </c>
      <c r="D178" s="29">
        <f t="shared" si="32"/>
        <v>4418</v>
      </c>
      <c r="E178" s="28">
        <v>360</v>
      </c>
      <c r="F178" s="28">
        <v>294</v>
      </c>
      <c r="G178" s="29">
        <f t="shared" si="33"/>
        <v>654</v>
      </c>
      <c r="H178" s="21"/>
      <c r="I178" s="14">
        <f t="shared" si="34"/>
        <v>5072</v>
      </c>
      <c r="J178" s="14"/>
    </row>
    <row r="179" spans="1:10" ht="12.75">
      <c r="A179" s="26" t="s">
        <v>183</v>
      </c>
      <c r="B179" s="28">
        <v>3036</v>
      </c>
      <c r="C179" s="28">
        <v>3013</v>
      </c>
      <c r="D179" s="29">
        <f t="shared" si="32"/>
        <v>6049</v>
      </c>
      <c r="E179" s="28">
        <v>385</v>
      </c>
      <c r="F179" s="28">
        <v>321</v>
      </c>
      <c r="G179" s="29">
        <f t="shared" si="33"/>
        <v>706</v>
      </c>
      <c r="H179" s="21"/>
      <c r="I179" s="14">
        <f t="shared" si="34"/>
        <v>6755</v>
      </c>
      <c r="J179" s="14"/>
    </row>
    <row r="180" spans="1:10" ht="12.75">
      <c r="A180" s="26" t="s">
        <v>184</v>
      </c>
      <c r="B180" s="28">
        <v>1355</v>
      </c>
      <c r="C180" s="28">
        <v>1533</v>
      </c>
      <c r="D180" s="29">
        <f t="shared" si="32"/>
        <v>2888</v>
      </c>
      <c r="E180" s="28">
        <v>206</v>
      </c>
      <c r="F180" s="28">
        <v>199</v>
      </c>
      <c r="G180" s="29">
        <f t="shared" si="33"/>
        <v>405</v>
      </c>
      <c r="H180" s="21"/>
      <c r="I180" s="14">
        <f t="shared" si="34"/>
        <v>3293</v>
      </c>
      <c r="J180" s="14"/>
    </row>
    <row r="181" spans="1:10" ht="12.75">
      <c r="A181" s="26" t="s">
        <v>185</v>
      </c>
      <c r="B181" s="28">
        <v>2234</v>
      </c>
      <c r="C181" s="28">
        <v>2917</v>
      </c>
      <c r="D181" s="29">
        <f t="shared" si="32"/>
        <v>5151</v>
      </c>
      <c r="E181" s="28">
        <v>412</v>
      </c>
      <c r="F181" s="28">
        <v>522</v>
      </c>
      <c r="G181" s="29">
        <f t="shared" si="33"/>
        <v>934</v>
      </c>
      <c r="H181" s="21"/>
      <c r="I181" s="14">
        <f t="shared" si="34"/>
        <v>6085</v>
      </c>
      <c r="J181" s="14"/>
    </row>
    <row r="182" spans="1:10" ht="12.75">
      <c r="A182" s="26" t="s">
        <v>186</v>
      </c>
      <c r="B182" s="28">
        <v>1998</v>
      </c>
      <c r="C182" s="28">
        <v>2498</v>
      </c>
      <c r="D182" s="29">
        <f t="shared" si="32"/>
        <v>4496</v>
      </c>
      <c r="E182" s="28">
        <v>470</v>
      </c>
      <c r="F182" s="28">
        <v>449</v>
      </c>
      <c r="G182" s="29">
        <f t="shared" si="33"/>
        <v>919</v>
      </c>
      <c r="H182" s="21"/>
      <c r="I182" s="14">
        <f t="shared" si="34"/>
        <v>5415</v>
      </c>
      <c r="J182" s="14"/>
    </row>
    <row r="183" spans="1:10" ht="12.75">
      <c r="A183" s="26" t="s">
        <v>187</v>
      </c>
      <c r="B183" s="28">
        <v>1915</v>
      </c>
      <c r="C183" s="28">
        <v>2606</v>
      </c>
      <c r="D183" s="29">
        <f t="shared" si="32"/>
        <v>4521</v>
      </c>
      <c r="E183" s="28">
        <v>359</v>
      </c>
      <c r="F183" s="28">
        <v>392</v>
      </c>
      <c r="G183" s="29">
        <f t="shared" si="33"/>
        <v>751</v>
      </c>
      <c r="H183" s="21"/>
      <c r="I183" s="14">
        <f t="shared" si="34"/>
        <v>5272</v>
      </c>
      <c r="J183" s="14"/>
    </row>
    <row r="184" spans="1:10" ht="13.5" thickBot="1">
      <c r="A184" s="27" t="s">
        <v>188</v>
      </c>
      <c r="B184" s="30">
        <v>1392</v>
      </c>
      <c r="C184" s="30">
        <v>1523</v>
      </c>
      <c r="D184" s="31">
        <f t="shared" si="32"/>
        <v>2915</v>
      </c>
      <c r="E184" s="30">
        <v>289</v>
      </c>
      <c r="F184" s="30">
        <v>283</v>
      </c>
      <c r="G184" s="31">
        <f t="shared" si="33"/>
        <v>572</v>
      </c>
      <c r="H184" s="22"/>
      <c r="I184" s="23">
        <f t="shared" si="34"/>
        <v>3487</v>
      </c>
      <c r="J184" s="14"/>
    </row>
    <row r="185" ht="12.75">
      <c r="A185" s="4" t="s">
        <v>139</v>
      </c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</sheetData>
  <sheetProtection/>
  <mergeCells count="2">
    <mergeCell ref="B3:D3"/>
    <mergeCell ref="E3:G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2013-05-09T08:00:47Z</dcterms:created>
  <dcterms:modified xsi:type="dcterms:W3CDTF">2020-09-22T08:06:11Z</dcterms:modified>
  <cp:category/>
  <cp:version/>
  <cp:contentType/>
  <cp:contentStatus/>
</cp:coreProperties>
</file>