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activeTab="0"/>
  </bookViews>
  <sheets>
    <sheet name="02.03.0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<sst xmlns="http://schemas.openxmlformats.org/spreadsheetml/2006/main" count="30" uniqueCount="15">
  <si>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02.03.01 Estructura per edats i sexe</t>
  </si>
  <si>
    <t>%</t>
  </si>
  <si>
    <t>Edat</t>
  </si>
  <si>
    <t>Home</t>
  </si>
  <si>
    <t>Dones</t>
  </si>
  <si>
    <t>Dona</t>
  </si>
  <si>
    <t>Total</t>
  </si>
  <si>
    <t>Acum.</t>
  </si>
  <si>
    <t>100 i +</t>
  </si>
  <si>
    <t>EdatAnys</t>
  </si>
  <si>
    <t>Homes</t>
  </si>
  <si>
    <t>100 i més</t>
  </si>
  <si>
    <t>Font: Ajuntament de Sabadell. Informació de Base.</t>
  </si>
  <si>
    <r>
      <t>Edats any a any per sexe. 2020</t>
    </r>
    <r>
      <rPr>
        <vertAlign val="superscript"/>
        <sz val="12"/>
        <rFont val="Arial"/>
        <family val="2"/>
      </rPr>
      <t>1</t>
    </r>
  </si>
  <si>
    <t>1. Dades a 1 de gener de 2021.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</si>
</sst>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34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right" wrapText="1"/>
      <protection/>
    </xf>
    <xf numFmtId="9" fontId="9" fillId="0" borderId="0" xfId="56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54" applyFont="1" applyFill="1" applyBorder="1" applyAlignment="1">
      <alignment horizontal="right" wrapText="1"/>
      <protection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3" fontId="9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54" applyNumberFormat="1" applyFont="1" applyFill="1" applyBorder="1" applyAlignment="1">
      <alignment horizontal="center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3" fontId="3" fillId="34" borderId="11" xfId="54" applyNumberFormat="1" applyFont="1" applyFill="1" applyBorder="1" applyAlignment="1">
      <alignment horizontal="center"/>
      <protection/>
    </xf>
    <xf numFmtId="3" fontId="3" fillId="0" borderId="12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Freqüències 2020
</a:t>
            </a:r>
          </a:p>
        </c:rich>
      </c:tx>
      <c:layout>
        <c:manualLayout>
          <c:xMode val="factor"/>
          <c:yMode val="factor"/>
          <c:x val="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525"/>
          <c:w val="0.926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'02.03.01'!$T$5:$T$105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'02.03.01'!$V$5:$V$105</c:f>
              <c:numCache/>
            </c:numRef>
          </c:val>
        </c:ser>
        <c:overlap val="100"/>
        <c:gapWidth val="0"/>
        <c:axId val="48047503"/>
        <c:axId val="29774344"/>
      </c:barChart>
      <c:catAx>
        <c:axId val="48047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-0.00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auto val="1"/>
        <c:lblOffset val="100"/>
        <c:tickLblSkip val="5"/>
        <c:noMultiLvlLbl val="0"/>
      </c:catAx>
      <c:valAx>
        <c:axId val="29774344"/>
        <c:scaling>
          <c:orientation val="minMax"/>
          <c:max val="1.1"/>
          <c:min val="-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.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0.38375</cdr:y>
    </cdr:from>
    <cdr:to>
      <cdr:x>0.19575</cdr:x>
      <cdr:y>0.41225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00075" y="243840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cdr:txBody>
    </cdr:sp>
  </cdr:relSizeAnchor>
  <cdr:relSizeAnchor xmlns:cdr="http://schemas.openxmlformats.org/drawingml/2006/chartDrawing">
    <cdr:from>
      <cdr:x>0.81725</cdr:x>
      <cdr:y>0.38375</cdr:y>
    </cdr:from>
    <cdr:to>
      <cdr:x>0.91675</cdr:x>
      <cdr:y>0.41575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752975" y="2438400"/>
          <a:ext cx="5810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78</xdr:row>
      <xdr:rowOff>0</xdr:rowOff>
    </xdr:from>
    <xdr:to>
      <xdr:col>10</xdr:col>
      <xdr:colOff>352425</xdr:colOff>
      <xdr:row>79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52925" y="1219200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133350</xdr:rowOff>
    </xdr:from>
    <xdr:to>
      <xdr:col>12</xdr:col>
      <xdr:colOff>447675</xdr:colOff>
      <xdr:row>99</xdr:row>
      <xdr:rowOff>28575</xdr:rowOff>
    </xdr:to>
    <xdr:graphicFrame>
      <xdr:nvGraphicFramePr>
        <xdr:cNvPr id="2" name="Gráfico 3"/>
        <xdr:cNvGraphicFramePr/>
      </xdr:nvGraphicFramePr>
      <xdr:xfrm>
        <a:off x="0" y="9248775"/>
        <a:ext cx="58197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9"/>
  <sheetViews>
    <sheetView tabSelected="1" zoomScale="173" zoomScaleNormal="173" zoomScalePageLayoutView="0" workbookViewId="0" topLeftCell="A1">
      <selection activeCell="I15" sqref="I15"/>
    </sheetView>
  </sheetViews>
  <sheetFormatPr defaultColWidth="11.421875" defaultRowHeight="12.75"/>
  <cols>
    <col min="1" max="1" width="5.7109375" style="0" customWidth="1"/>
    <col min="2" max="3" width="7.421875" style="3" customWidth="1"/>
    <col min="4" max="6" width="7.421875" style="0" customWidth="1"/>
    <col min="7" max="7" width="3.421875" style="0" customWidth="1"/>
    <col min="8" max="8" width="6.8515625" style="2" customWidth="1"/>
    <col min="9" max="10" width="6.8515625" style="3" customWidth="1"/>
    <col min="11" max="13" width="6.8515625" style="0" customWidth="1"/>
  </cols>
  <sheetData>
    <row r="1" spans="1:23" ht="15.75" customHeight="1">
      <c r="A1" s="1" t="s">
        <v>0</v>
      </c>
      <c r="O1" s="28"/>
      <c r="P1" s="28"/>
      <c r="Q1" s="28"/>
      <c r="R1" s="28"/>
      <c r="S1" s="28"/>
      <c r="T1" s="28"/>
      <c r="U1" s="28"/>
      <c r="V1" s="28"/>
      <c r="W1" s="28"/>
    </row>
    <row r="2" spans="1:23" ht="15.75" customHeight="1">
      <c r="A2" s="4" t="s">
        <v>13</v>
      </c>
      <c r="O2" s="28"/>
      <c r="P2" s="28"/>
      <c r="Q2" s="28"/>
      <c r="R2" s="28"/>
      <c r="S2" s="28"/>
      <c r="T2" s="28"/>
      <c r="U2" s="28"/>
      <c r="V2" s="28"/>
      <c r="W2" s="28"/>
    </row>
    <row r="3" spans="1:23" ht="12.75">
      <c r="A3" s="5"/>
      <c r="B3" s="45"/>
      <c r="C3" s="45"/>
      <c r="D3" s="6"/>
      <c r="E3" s="6"/>
      <c r="F3" s="6" t="s">
        <v>1</v>
      </c>
      <c r="G3" s="6"/>
      <c r="H3" s="5"/>
      <c r="I3" s="45"/>
      <c r="J3" s="45"/>
      <c r="K3" s="6"/>
      <c r="L3" s="6"/>
      <c r="M3" s="6" t="s">
        <v>1</v>
      </c>
      <c r="O3" s="29" t="s">
        <v>2</v>
      </c>
      <c r="P3" s="30" t="s">
        <v>3</v>
      </c>
      <c r="Q3" s="31" t="s">
        <v>4</v>
      </c>
      <c r="R3" s="28"/>
      <c r="S3" s="32" t="s">
        <v>3</v>
      </c>
      <c r="T3" s="32"/>
      <c r="U3" s="32" t="s">
        <v>5</v>
      </c>
      <c r="V3" s="32"/>
      <c r="W3" s="28"/>
    </row>
    <row r="4" spans="1:23" ht="12.75">
      <c r="A4" s="6" t="s">
        <v>2</v>
      </c>
      <c r="B4" s="45" t="s">
        <v>3</v>
      </c>
      <c r="C4" s="45" t="s">
        <v>5</v>
      </c>
      <c r="D4" s="6" t="s">
        <v>6</v>
      </c>
      <c r="E4" s="6" t="s">
        <v>1</v>
      </c>
      <c r="F4" s="6" t="s">
        <v>7</v>
      </c>
      <c r="G4" s="6"/>
      <c r="H4" s="6" t="s">
        <v>2</v>
      </c>
      <c r="I4" s="45" t="s">
        <v>3</v>
      </c>
      <c r="J4" s="45" t="s">
        <v>5</v>
      </c>
      <c r="K4" s="6" t="s">
        <v>6</v>
      </c>
      <c r="L4" s="6" t="s">
        <v>1</v>
      </c>
      <c r="M4" s="6" t="s">
        <v>7</v>
      </c>
      <c r="O4" s="33">
        <v>0</v>
      </c>
      <c r="P4" s="34">
        <f>-B5</f>
        <v>-637</v>
      </c>
      <c r="Q4" s="34">
        <f aca="true" t="shared" si="0" ref="Q4:Q53">C5</f>
        <v>649</v>
      </c>
      <c r="R4" s="35"/>
      <c r="S4" s="35"/>
      <c r="T4" s="35"/>
      <c r="U4" s="35"/>
      <c r="V4" s="35"/>
      <c r="W4" s="28"/>
    </row>
    <row r="5" spans="1:23" ht="12" customHeight="1">
      <c r="A5" s="39">
        <v>0</v>
      </c>
      <c r="B5" s="40">
        <v>637</v>
      </c>
      <c r="C5" s="40">
        <v>649</v>
      </c>
      <c r="D5" s="40">
        <f>SUM(B5:C5)</f>
        <v>1286</v>
      </c>
      <c r="E5" s="41">
        <f aca="true" t="shared" si="1" ref="E5:E36">D5*100/K$56</f>
        <v>0.5944429293186094</v>
      </c>
      <c r="F5" s="41">
        <f>E5</f>
        <v>0.5944429293186094</v>
      </c>
      <c r="G5" s="11"/>
      <c r="H5" s="39">
        <v>50</v>
      </c>
      <c r="I5" s="40">
        <v>1715</v>
      </c>
      <c r="J5" s="40">
        <v>1679</v>
      </c>
      <c r="K5" s="40">
        <f>SUM(I5:J5)</f>
        <v>3394</v>
      </c>
      <c r="L5" s="42">
        <f aca="true" t="shared" si="2" ref="L5:L36">K5*100/K$56</f>
        <v>1.5688486019497359</v>
      </c>
      <c r="M5" s="42">
        <f>L5+F54</f>
        <v>62.56719839879447</v>
      </c>
      <c r="O5" s="33">
        <v>1</v>
      </c>
      <c r="P5" s="34">
        <f aca="true" t="shared" si="3" ref="P5:P53">-B6</f>
        <v>-915</v>
      </c>
      <c r="Q5" s="34">
        <f t="shared" si="0"/>
        <v>911</v>
      </c>
      <c r="R5" s="35"/>
      <c r="S5" s="34">
        <f aca="true" t="shared" si="4" ref="S5:S68">P4</f>
        <v>-637</v>
      </c>
      <c r="T5" s="36">
        <f aca="true" t="shared" si="5" ref="T5:T68">(S5*100/$K$56)</f>
        <v>-0.2944480139781914</v>
      </c>
      <c r="U5" s="34">
        <f aca="true" t="shared" si="6" ref="U5:U68">Q4</f>
        <v>649</v>
      </c>
      <c r="V5" s="36">
        <f aca="true" t="shared" si="7" ref="V5:V68">U5*100/$K$56</f>
        <v>0.29999491534041794</v>
      </c>
      <c r="W5" s="28"/>
    </row>
    <row r="6" spans="1:23" ht="12" customHeight="1">
      <c r="A6" s="39">
        <v>1</v>
      </c>
      <c r="B6" s="40">
        <v>915</v>
      </c>
      <c r="C6" s="40">
        <v>911</v>
      </c>
      <c r="D6" s="40">
        <f aca="true" t="shared" si="8" ref="D6:D54">SUM(B6:C6)</f>
        <v>1826</v>
      </c>
      <c r="E6" s="41">
        <f t="shared" si="1"/>
        <v>0.8440534906188031</v>
      </c>
      <c r="F6" s="41">
        <f aca="true" t="shared" si="9" ref="F6:F37">F5+E6</f>
        <v>1.4384964199374126</v>
      </c>
      <c r="G6" s="11"/>
      <c r="H6" s="39">
        <v>51</v>
      </c>
      <c r="I6" s="40">
        <v>1589</v>
      </c>
      <c r="J6" s="40">
        <v>1556</v>
      </c>
      <c r="K6" s="40">
        <f aca="true" t="shared" si="10" ref="K6:K55">SUM(I6:J6)</f>
        <v>3145</v>
      </c>
      <c r="L6" s="42">
        <f t="shared" si="2"/>
        <v>1.4537503986835354</v>
      </c>
      <c r="M6" s="42">
        <f aca="true" t="shared" si="11" ref="M6:M37">M5+L6</f>
        <v>64.020948797478</v>
      </c>
      <c r="N6" s="3"/>
      <c r="O6" s="33">
        <v>2</v>
      </c>
      <c r="P6" s="34">
        <f t="shared" si="3"/>
        <v>-959</v>
      </c>
      <c r="Q6" s="34">
        <f t="shared" si="0"/>
        <v>933</v>
      </c>
      <c r="R6" s="35"/>
      <c r="S6" s="34">
        <f t="shared" si="4"/>
        <v>-915</v>
      </c>
      <c r="T6" s="36">
        <f t="shared" si="5"/>
        <v>-0.4229512288697726</v>
      </c>
      <c r="U6" s="34">
        <f t="shared" si="6"/>
        <v>911</v>
      </c>
      <c r="V6" s="36">
        <f t="shared" si="7"/>
        <v>0.4211022617490304</v>
      </c>
      <c r="W6" s="28"/>
    </row>
    <row r="7" spans="1:23" ht="12" customHeight="1">
      <c r="A7" s="39">
        <v>2</v>
      </c>
      <c r="B7" s="40">
        <v>959</v>
      </c>
      <c r="C7" s="40">
        <v>933</v>
      </c>
      <c r="D7" s="40">
        <f t="shared" si="8"/>
        <v>1892</v>
      </c>
      <c r="E7" s="41">
        <f t="shared" si="1"/>
        <v>0.874561448111049</v>
      </c>
      <c r="F7" s="41">
        <f t="shared" si="9"/>
        <v>2.3130578680484617</v>
      </c>
      <c r="G7" s="11"/>
      <c r="H7" s="39">
        <v>52</v>
      </c>
      <c r="I7" s="40">
        <v>1596</v>
      </c>
      <c r="J7" s="40">
        <v>1521</v>
      </c>
      <c r="K7" s="40">
        <f t="shared" si="10"/>
        <v>3117</v>
      </c>
      <c r="L7" s="42">
        <f t="shared" si="2"/>
        <v>1.4408076288383402</v>
      </c>
      <c r="M7" s="42">
        <f t="shared" si="11"/>
        <v>65.46175642631634</v>
      </c>
      <c r="N7" s="3"/>
      <c r="O7" s="33">
        <v>3</v>
      </c>
      <c r="P7" s="34">
        <f t="shared" si="3"/>
        <v>-1013</v>
      </c>
      <c r="Q7" s="34">
        <f t="shared" si="0"/>
        <v>992</v>
      </c>
      <c r="R7" s="35"/>
      <c r="S7" s="34">
        <f t="shared" si="4"/>
        <v>-959</v>
      </c>
      <c r="T7" s="36">
        <f t="shared" si="5"/>
        <v>-0.44328986719793656</v>
      </c>
      <c r="U7" s="34">
        <f t="shared" si="6"/>
        <v>933</v>
      </c>
      <c r="V7" s="36">
        <f t="shared" si="7"/>
        <v>0.4312715809131124</v>
      </c>
      <c r="W7" s="28"/>
    </row>
    <row r="8" spans="1:23" ht="12" customHeight="1">
      <c r="A8" s="39">
        <v>3</v>
      </c>
      <c r="B8" s="40">
        <v>1013</v>
      </c>
      <c r="C8" s="40">
        <v>992</v>
      </c>
      <c r="D8" s="40">
        <f t="shared" si="8"/>
        <v>2005</v>
      </c>
      <c r="E8" s="41">
        <f t="shared" si="1"/>
        <v>0.9267947692720154</v>
      </c>
      <c r="F8" s="41">
        <f t="shared" si="9"/>
        <v>3.2398526373204772</v>
      </c>
      <c r="G8" s="11"/>
      <c r="H8" s="39">
        <v>53</v>
      </c>
      <c r="I8" s="40">
        <v>1591</v>
      </c>
      <c r="J8" s="40">
        <v>1651</v>
      </c>
      <c r="K8" s="40">
        <f t="shared" si="10"/>
        <v>3242</v>
      </c>
      <c r="L8" s="42">
        <f t="shared" si="2"/>
        <v>1.4985878513615332</v>
      </c>
      <c r="M8" s="42">
        <f t="shared" si="11"/>
        <v>66.96034427767788</v>
      </c>
      <c r="N8" s="3"/>
      <c r="O8" s="33">
        <v>4</v>
      </c>
      <c r="P8" s="34">
        <f t="shared" si="3"/>
        <v>-1125</v>
      </c>
      <c r="Q8" s="34">
        <f t="shared" si="0"/>
        <v>1024</v>
      </c>
      <c r="R8" s="35"/>
      <c r="S8" s="34">
        <f t="shared" si="4"/>
        <v>-1013</v>
      </c>
      <c r="T8" s="36">
        <f t="shared" si="5"/>
        <v>-0.4682509233279559</v>
      </c>
      <c r="U8" s="34">
        <f t="shared" si="6"/>
        <v>992</v>
      </c>
      <c r="V8" s="36">
        <f t="shared" si="7"/>
        <v>0.4585438459440595</v>
      </c>
      <c r="W8" s="28"/>
    </row>
    <row r="9" spans="1:23" ht="12" customHeight="1">
      <c r="A9" s="39">
        <v>4</v>
      </c>
      <c r="B9" s="40">
        <v>1125</v>
      </c>
      <c r="C9" s="40">
        <v>1024</v>
      </c>
      <c r="D9" s="40">
        <f t="shared" si="8"/>
        <v>2149</v>
      </c>
      <c r="E9" s="41">
        <f t="shared" si="1"/>
        <v>0.9933575856187338</v>
      </c>
      <c r="F9" s="41">
        <f t="shared" si="9"/>
        <v>4.233210222939211</v>
      </c>
      <c r="G9" s="11"/>
      <c r="H9" s="39">
        <v>54</v>
      </c>
      <c r="I9" s="40">
        <v>1477</v>
      </c>
      <c r="J9" s="40">
        <v>1620</v>
      </c>
      <c r="K9" s="40">
        <f t="shared" si="10"/>
        <v>3097</v>
      </c>
      <c r="L9" s="42">
        <f t="shared" si="2"/>
        <v>1.4315627932346293</v>
      </c>
      <c r="M9" s="42">
        <f t="shared" si="11"/>
        <v>68.39190707091251</v>
      </c>
      <c r="N9" s="3"/>
      <c r="O9" s="33">
        <v>5</v>
      </c>
      <c r="P9" s="34">
        <f t="shared" si="3"/>
        <v>-1148</v>
      </c>
      <c r="Q9" s="34">
        <f t="shared" si="0"/>
        <v>1065</v>
      </c>
      <c r="R9" s="35"/>
      <c r="S9" s="34">
        <f t="shared" si="4"/>
        <v>-1125</v>
      </c>
      <c r="T9" s="36">
        <f>(S9*100/$K$56)</f>
        <v>-0.5200220027087369</v>
      </c>
      <c r="U9" s="34">
        <f t="shared" si="6"/>
        <v>1024</v>
      </c>
      <c r="V9" s="36">
        <f t="shared" si="7"/>
        <v>0.4733355829099969</v>
      </c>
      <c r="W9" s="28"/>
    </row>
    <row r="10" spans="1:23" ht="12" customHeight="1">
      <c r="A10" s="39">
        <v>5</v>
      </c>
      <c r="B10" s="40">
        <v>1148</v>
      </c>
      <c r="C10" s="40">
        <v>1065</v>
      </c>
      <c r="D10" s="40">
        <f t="shared" si="8"/>
        <v>2213</v>
      </c>
      <c r="E10" s="41">
        <f t="shared" si="1"/>
        <v>1.0229410595506085</v>
      </c>
      <c r="F10" s="41">
        <f t="shared" si="9"/>
        <v>5.256151282489819</v>
      </c>
      <c r="G10" s="11"/>
      <c r="H10" s="39">
        <v>55</v>
      </c>
      <c r="I10" s="40">
        <v>1455</v>
      </c>
      <c r="J10" s="40">
        <v>1545</v>
      </c>
      <c r="K10" s="40">
        <f t="shared" si="10"/>
        <v>3000</v>
      </c>
      <c r="L10" s="42">
        <f t="shared" si="2"/>
        <v>1.3867253405566315</v>
      </c>
      <c r="M10" s="42">
        <f t="shared" si="11"/>
        <v>69.77863241146915</v>
      </c>
      <c r="N10" s="3"/>
      <c r="O10" s="33">
        <v>6</v>
      </c>
      <c r="P10" s="34">
        <f t="shared" si="3"/>
        <v>-1200</v>
      </c>
      <c r="Q10" s="34">
        <f t="shared" si="0"/>
        <v>1003</v>
      </c>
      <c r="R10" s="35"/>
      <c r="S10" s="34">
        <f t="shared" si="4"/>
        <v>-1148</v>
      </c>
      <c r="T10" s="36">
        <f t="shared" si="5"/>
        <v>-0.5306535636530043</v>
      </c>
      <c r="U10" s="34">
        <f t="shared" si="6"/>
        <v>1065</v>
      </c>
      <c r="V10" s="36">
        <f t="shared" si="7"/>
        <v>0.4922874958976042</v>
      </c>
      <c r="W10" s="28"/>
    </row>
    <row r="11" spans="1:23" ht="12" customHeight="1">
      <c r="A11" s="39">
        <v>6</v>
      </c>
      <c r="B11" s="40">
        <v>1200</v>
      </c>
      <c r="C11" s="40">
        <v>1003</v>
      </c>
      <c r="D11" s="40">
        <f t="shared" si="8"/>
        <v>2203</v>
      </c>
      <c r="E11" s="41">
        <f t="shared" si="1"/>
        <v>1.018318641748753</v>
      </c>
      <c r="F11" s="41">
        <f t="shared" si="9"/>
        <v>6.274469924238572</v>
      </c>
      <c r="G11" s="11"/>
      <c r="H11" s="39">
        <v>56</v>
      </c>
      <c r="I11" s="40">
        <v>1431</v>
      </c>
      <c r="J11" s="40">
        <v>1603</v>
      </c>
      <c r="K11" s="40">
        <f t="shared" si="10"/>
        <v>3034</v>
      </c>
      <c r="L11" s="42">
        <f t="shared" si="2"/>
        <v>1.40244156108294</v>
      </c>
      <c r="M11" s="42">
        <f t="shared" si="11"/>
        <v>71.18107397255208</v>
      </c>
      <c r="N11" s="3"/>
      <c r="O11" s="33">
        <v>7</v>
      </c>
      <c r="P11" s="34">
        <f t="shared" si="3"/>
        <v>-1143</v>
      </c>
      <c r="Q11" s="34">
        <f t="shared" si="0"/>
        <v>1018</v>
      </c>
      <c r="R11" s="35"/>
      <c r="S11" s="34">
        <f t="shared" si="4"/>
        <v>-1200</v>
      </c>
      <c r="T11" s="36">
        <f t="shared" si="5"/>
        <v>-0.5546901362226526</v>
      </c>
      <c r="U11" s="34">
        <f t="shared" si="6"/>
        <v>1003</v>
      </c>
      <c r="V11" s="36">
        <f t="shared" si="7"/>
        <v>0.46362850552610047</v>
      </c>
      <c r="W11" s="28"/>
    </row>
    <row r="12" spans="1:23" ht="12" customHeight="1">
      <c r="A12" s="39">
        <v>7</v>
      </c>
      <c r="B12" s="40">
        <v>1143</v>
      </c>
      <c r="C12" s="40">
        <v>1018</v>
      </c>
      <c r="D12" s="40">
        <f t="shared" si="8"/>
        <v>2161</v>
      </c>
      <c r="E12" s="41">
        <f t="shared" si="1"/>
        <v>0.9989044869809602</v>
      </c>
      <c r="F12" s="41">
        <f t="shared" si="9"/>
        <v>7.273374411219532</v>
      </c>
      <c r="G12" s="11"/>
      <c r="H12" s="39">
        <v>57</v>
      </c>
      <c r="I12" s="40">
        <v>1492</v>
      </c>
      <c r="J12" s="40">
        <v>1569</v>
      </c>
      <c r="K12" s="40">
        <f t="shared" si="10"/>
        <v>3061</v>
      </c>
      <c r="L12" s="42">
        <f t="shared" si="2"/>
        <v>1.4149220891479497</v>
      </c>
      <c r="M12" s="42">
        <f t="shared" si="11"/>
        <v>72.59599606170003</v>
      </c>
      <c r="N12" s="3"/>
      <c r="O12" s="33">
        <v>8</v>
      </c>
      <c r="P12" s="34">
        <f t="shared" si="3"/>
        <v>-1181</v>
      </c>
      <c r="Q12" s="34">
        <f t="shared" si="0"/>
        <v>1128</v>
      </c>
      <c r="R12" s="35"/>
      <c r="S12" s="34">
        <f t="shared" si="4"/>
        <v>-1143</v>
      </c>
      <c r="T12" s="36">
        <f t="shared" si="5"/>
        <v>-0.5283423547520766</v>
      </c>
      <c r="U12" s="34">
        <f t="shared" si="6"/>
        <v>1018</v>
      </c>
      <c r="V12" s="36">
        <f t="shared" si="7"/>
        <v>0.47056213222888366</v>
      </c>
      <c r="W12" s="28"/>
    </row>
    <row r="13" spans="1:23" ht="12" customHeight="1">
      <c r="A13" s="39">
        <v>8</v>
      </c>
      <c r="B13" s="40">
        <v>1181</v>
      </c>
      <c r="C13" s="40">
        <v>1128</v>
      </c>
      <c r="D13" s="40">
        <f t="shared" si="8"/>
        <v>2309</v>
      </c>
      <c r="E13" s="41">
        <f t="shared" si="1"/>
        <v>1.0673162704484207</v>
      </c>
      <c r="F13" s="41">
        <f t="shared" si="9"/>
        <v>8.340690681667953</v>
      </c>
      <c r="G13" s="11"/>
      <c r="H13" s="39">
        <v>58</v>
      </c>
      <c r="I13" s="40">
        <v>1342</v>
      </c>
      <c r="J13" s="40">
        <v>1450</v>
      </c>
      <c r="K13" s="40">
        <f t="shared" si="10"/>
        <v>2792</v>
      </c>
      <c r="L13" s="42">
        <f t="shared" si="2"/>
        <v>1.2905790502780383</v>
      </c>
      <c r="M13" s="42">
        <f t="shared" si="11"/>
        <v>73.88657511197808</v>
      </c>
      <c r="N13" s="7"/>
      <c r="O13" s="33">
        <v>9</v>
      </c>
      <c r="P13" s="34">
        <f t="shared" si="3"/>
        <v>-1191</v>
      </c>
      <c r="Q13" s="34">
        <f t="shared" si="0"/>
        <v>1216</v>
      </c>
      <c r="R13" s="35"/>
      <c r="S13" s="34">
        <f t="shared" si="4"/>
        <v>-1181</v>
      </c>
      <c r="T13" s="36">
        <f t="shared" si="5"/>
        <v>-0.5459075423991273</v>
      </c>
      <c r="U13" s="34">
        <f t="shared" si="6"/>
        <v>1128</v>
      </c>
      <c r="V13" s="36">
        <f t="shared" si="7"/>
        <v>0.5214087280492935</v>
      </c>
      <c r="W13" s="28"/>
    </row>
    <row r="14" spans="1:23" ht="12" customHeight="1">
      <c r="A14" s="39">
        <v>9</v>
      </c>
      <c r="B14" s="40">
        <v>1191</v>
      </c>
      <c r="C14" s="40">
        <v>1216</v>
      </c>
      <c r="D14" s="40">
        <f t="shared" si="8"/>
        <v>2407</v>
      </c>
      <c r="E14" s="41">
        <f t="shared" si="1"/>
        <v>1.112615964906604</v>
      </c>
      <c r="F14" s="41">
        <f t="shared" si="9"/>
        <v>9.453306646574557</v>
      </c>
      <c r="G14" s="11"/>
      <c r="H14" s="39">
        <v>59</v>
      </c>
      <c r="I14" s="40">
        <v>1291</v>
      </c>
      <c r="J14" s="40">
        <v>1401</v>
      </c>
      <c r="K14" s="40">
        <f t="shared" si="10"/>
        <v>2692</v>
      </c>
      <c r="L14" s="42">
        <f t="shared" si="2"/>
        <v>1.244354872259484</v>
      </c>
      <c r="M14" s="42">
        <f t="shared" si="11"/>
        <v>75.13092998423755</v>
      </c>
      <c r="N14" s="7"/>
      <c r="O14" s="33">
        <v>10</v>
      </c>
      <c r="P14" s="34">
        <f t="shared" si="3"/>
        <v>-1318</v>
      </c>
      <c r="Q14" s="34">
        <f t="shared" si="0"/>
        <v>1174</v>
      </c>
      <c r="R14" s="35"/>
      <c r="S14" s="34">
        <f t="shared" si="4"/>
        <v>-1191</v>
      </c>
      <c r="T14" s="36">
        <f t="shared" si="5"/>
        <v>-0.5505299602009828</v>
      </c>
      <c r="U14" s="34">
        <f t="shared" si="6"/>
        <v>1216</v>
      </c>
      <c r="V14" s="36">
        <f t="shared" si="7"/>
        <v>0.5620860047056213</v>
      </c>
      <c r="W14" s="28"/>
    </row>
    <row r="15" spans="1:23" ht="12" customHeight="1">
      <c r="A15" s="39">
        <v>10</v>
      </c>
      <c r="B15" s="40">
        <v>1318</v>
      </c>
      <c r="C15" s="40">
        <v>1174</v>
      </c>
      <c r="D15" s="40">
        <f t="shared" si="8"/>
        <v>2492</v>
      </c>
      <c r="E15" s="41">
        <f t="shared" si="1"/>
        <v>1.1519065162223752</v>
      </c>
      <c r="F15" s="41">
        <f t="shared" si="9"/>
        <v>10.605213162796932</v>
      </c>
      <c r="G15" s="11"/>
      <c r="H15" s="39">
        <v>60</v>
      </c>
      <c r="I15" s="40">
        <v>1290</v>
      </c>
      <c r="J15" s="40">
        <v>1387</v>
      </c>
      <c r="K15" s="40">
        <f t="shared" si="10"/>
        <v>2677</v>
      </c>
      <c r="L15" s="42">
        <f t="shared" si="2"/>
        <v>1.2374212455567009</v>
      </c>
      <c r="M15" s="42">
        <f t="shared" si="11"/>
        <v>76.36835122979426</v>
      </c>
      <c r="N15" s="7"/>
      <c r="O15" s="33">
        <v>11</v>
      </c>
      <c r="P15" s="34">
        <f t="shared" si="3"/>
        <v>-1284</v>
      </c>
      <c r="Q15" s="34">
        <f t="shared" si="0"/>
        <v>1190</v>
      </c>
      <c r="R15" s="35"/>
      <c r="S15" s="34">
        <f t="shared" si="4"/>
        <v>-1318</v>
      </c>
      <c r="T15" s="36">
        <f t="shared" si="5"/>
        <v>-0.6092346662845468</v>
      </c>
      <c r="U15" s="34">
        <f t="shared" si="6"/>
        <v>1174</v>
      </c>
      <c r="V15" s="36">
        <f t="shared" si="7"/>
        <v>0.5426718499378285</v>
      </c>
      <c r="W15" s="28"/>
    </row>
    <row r="16" spans="1:23" ht="12" customHeight="1">
      <c r="A16" s="39">
        <v>11</v>
      </c>
      <c r="B16" s="40">
        <v>1284</v>
      </c>
      <c r="C16" s="40">
        <v>1190</v>
      </c>
      <c r="D16" s="40">
        <f t="shared" si="8"/>
        <v>2474</v>
      </c>
      <c r="E16" s="41">
        <f t="shared" si="1"/>
        <v>1.1435861641790355</v>
      </c>
      <c r="F16" s="41">
        <f t="shared" si="9"/>
        <v>11.748799326975968</v>
      </c>
      <c r="G16" s="11"/>
      <c r="H16" s="39">
        <v>61</v>
      </c>
      <c r="I16" s="40">
        <v>1196</v>
      </c>
      <c r="J16" s="40">
        <v>1376</v>
      </c>
      <c r="K16" s="40">
        <f t="shared" si="10"/>
        <v>2572</v>
      </c>
      <c r="L16" s="42">
        <f t="shared" si="2"/>
        <v>1.1888858586372189</v>
      </c>
      <c r="M16" s="42">
        <f t="shared" si="11"/>
        <v>77.55723708843148</v>
      </c>
      <c r="N16" s="7"/>
      <c r="O16" s="33">
        <v>12</v>
      </c>
      <c r="P16" s="34">
        <f t="shared" si="3"/>
        <v>-1351</v>
      </c>
      <c r="Q16" s="34">
        <f t="shared" si="0"/>
        <v>1237</v>
      </c>
      <c r="R16" s="35"/>
      <c r="S16" s="34">
        <f t="shared" si="4"/>
        <v>-1284</v>
      </c>
      <c r="T16" s="36">
        <f t="shared" si="5"/>
        <v>-0.5935184457582383</v>
      </c>
      <c r="U16" s="34">
        <f t="shared" si="6"/>
        <v>1190</v>
      </c>
      <c r="V16" s="36">
        <f t="shared" si="7"/>
        <v>0.5500677184207972</v>
      </c>
      <c r="W16" s="28"/>
    </row>
    <row r="17" spans="1:23" ht="12" customHeight="1">
      <c r="A17" s="39">
        <v>12</v>
      </c>
      <c r="B17" s="40">
        <v>1351</v>
      </c>
      <c r="C17" s="40">
        <v>1237</v>
      </c>
      <c r="D17" s="40">
        <f t="shared" si="8"/>
        <v>2588</v>
      </c>
      <c r="E17" s="41">
        <f t="shared" si="1"/>
        <v>1.1962817271201875</v>
      </c>
      <c r="F17" s="41">
        <f t="shared" si="9"/>
        <v>12.945081054096155</v>
      </c>
      <c r="G17" s="11"/>
      <c r="H17" s="39">
        <v>62</v>
      </c>
      <c r="I17" s="40">
        <v>1259</v>
      </c>
      <c r="J17" s="40">
        <v>1369</v>
      </c>
      <c r="K17" s="40">
        <f t="shared" si="10"/>
        <v>2628</v>
      </c>
      <c r="L17" s="42">
        <f t="shared" si="2"/>
        <v>1.2147713983276092</v>
      </c>
      <c r="M17" s="42">
        <f t="shared" si="11"/>
        <v>78.77200848675909</v>
      </c>
      <c r="N17" s="7"/>
      <c r="O17" s="33">
        <v>13</v>
      </c>
      <c r="P17" s="34">
        <f t="shared" si="3"/>
        <v>-1341</v>
      </c>
      <c r="Q17" s="34">
        <f t="shared" si="0"/>
        <v>1220</v>
      </c>
      <c r="R17" s="35"/>
      <c r="S17" s="34">
        <f t="shared" si="4"/>
        <v>-1351</v>
      </c>
      <c r="T17" s="36">
        <f t="shared" si="5"/>
        <v>-0.6244886450306697</v>
      </c>
      <c r="U17" s="34">
        <f t="shared" si="6"/>
        <v>1237</v>
      </c>
      <c r="V17" s="36">
        <f t="shared" si="7"/>
        <v>0.5717930820895177</v>
      </c>
      <c r="W17" s="28"/>
    </row>
    <row r="18" spans="1:23" ht="12" customHeight="1">
      <c r="A18" s="39">
        <v>13</v>
      </c>
      <c r="B18" s="40">
        <v>1341</v>
      </c>
      <c r="C18" s="40">
        <v>1220</v>
      </c>
      <c r="D18" s="40">
        <f t="shared" si="8"/>
        <v>2561</v>
      </c>
      <c r="E18" s="41">
        <f t="shared" si="1"/>
        <v>1.1838011990551778</v>
      </c>
      <c r="F18" s="41">
        <f t="shared" si="9"/>
        <v>14.128882253151334</v>
      </c>
      <c r="G18" s="11"/>
      <c r="H18" s="39">
        <v>63</v>
      </c>
      <c r="I18" s="40">
        <v>1217</v>
      </c>
      <c r="J18" s="40">
        <v>1351</v>
      </c>
      <c r="K18" s="40">
        <f t="shared" si="10"/>
        <v>2568</v>
      </c>
      <c r="L18" s="42">
        <f t="shared" si="2"/>
        <v>1.1870368915164766</v>
      </c>
      <c r="M18" s="42">
        <f t="shared" si="11"/>
        <v>79.95904537827556</v>
      </c>
      <c r="N18" s="7"/>
      <c r="O18" s="33">
        <v>14</v>
      </c>
      <c r="P18" s="34">
        <f t="shared" si="3"/>
        <v>-1224</v>
      </c>
      <c r="Q18" s="34">
        <f t="shared" si="0"/>
        <v>1274</v>
      </c>
      <c r="R18" s="35"/>
      <c r="S18" s="34">
        <f t="shared" si="4"/>
        <v>-1341</v>
      </c>
      <c r="T18" s="36">
        <f t="shared" si="5"/>
        <v>-0.6198662272288143</v>
      </c>
      <c r="U18" s="34">
        <f t="shared" si="6"/>
        <v>1220</v>
      </c>
      <c r="V18" s="36">
        <f t="shared" si="7"/>
        <v>0.5639349718263635</v>
      </c>
      <c r="W18" s="28"/>
    </row>
    <row r="19" spans="1:23" ht="12" customHeight="1">
      <c r="A19" s="39">
        <v>14</v>
      </c>
      <c r="B19" s="40">
        <v>1224</v>
      </c>
      <c r="C19" s="40">
        <v>1274</v>
      </c>
      <c r="D19" s="40">
        <f t="shared" si="8"/>
        <v>2498</v>
      </c>
      <c r="E19" s="41">
        <f t="shared" si="1"/>
        <v>1.1546799669034886</v>
      </c>
      <c r="F19" s="41">
        <f t="shared" si="9"/>
        <v>15.283562220054822</v>
      </c>
      <c r="G19" s="11"/>
      <c r="H19" s="39">
        <v>64</v>
      </c>
      <c r="I19" s="40">
        <v>1054</v>
      </c>
      <c r="J19" s="40">
        <v>1141</v>
      </c>
      <c r="K19" s="40">
        <f t="shared" si="10"/>
        <v>2195</v>
      </c>
      <c r="L19" s="42">
        <f t="shared" si="2"/>
        <v>1.0146207075072688</v>
      </c>
      <c r="M19" s="42">
        <f t="shared" si="11"/>
        <v>80.97366608578282</v>
      </c>
      <c r="N19" s="7"/>
      <c r="O19" s="33">
        <v>15</v>
      </c>
      <c r="P19" s="34">
        <f t="shared" si="3"/>
        <v>-1159</v>
      </c>
      <c r="Q19" s="34">
        <f t="shared" si="0"/>
        <v>1150</v>
      </c>
      <c r="R19" s="35"/>
      <c r="S19" s="34">
        <f t="shared" si="4"/>
        <v>-1224</v>
      </c>
      <c r="T19" s="36">
        <f t="shared" si="5"/>
        <v>-0.5657839389471057</v>
      </c>
      <c r="U19" s="34">
        <f t="shared" si="6"/>
        <v>1274</v>
      </c>
      <c r="V19" s="36">
        <f t="shared" si="7"/>
        <v>0.5888960279563829</v>
      </c>
      <c r="W19" s="28"/>
    </row>
    <row r="20" spans="1:23" ht="12" customHeight="1">
      <c r="A20" s="39">
        <v>15</v>
      </c>
      <c r="B20" s="40">
        <v>1159</v>
      </c>
      <c r="C20" s="40">
        <v>1150</v>
      </c>
      <c r="D20" s="40">
        <f t="shared" si="8"/>
        <v>2309</v>
      </c>
      <c r="E20" s="41">
        <f t="shared" si="1"/>
        <v>1.0673162704484207</v>
      </c>
      <c r="F20" s="41">
        <f t="shared" si="9"/>
        <v>16.35087849050324</v>
      </c>
      <c r="G20" s="11"/>
      <c r="H20" s="39">
        <v>65</v>
      </c>
      <c r="I20" s="40">
        <v>1077</v>
      </c>
      <c r="J20" s="40">
        <v>1158</v>
      </c>
      <c r="K20" s="40">
        <f t="shared" si="10"/>
        <v>2235</v>
      </c>
      <c r="L20" s="42">
        <f t="shared" si="2"/>
        <v>1.0331103787146905</v>
      </c>
      <c r="M20" s="42">
        <f t="shared" si="11"/>
        <v>82.00677646449752</v>
      </c>
      <c r="N20" s="7"/>
      <c r="O20" s="33">
        <v>16</v>
      </c>
      <c r="P20" s="34">
        <f t="shared" si="3"/>
        <v>-1235</v>
      </c>
      <c r="Q20" s="34">
        <f t="shared" si="0"/>
        <v>1190</v>
      </c>
      <c r="R20" s="35"/>
      <c r="S20" s="34">
        <f t="shared" si="4"/>
        <v>-1159</v>
      </c>
      <c r="T20" s="36">
        <f t="shared" si="5"/>
        <v>-0.5357382232350453</v>
      </c>
      <c r="U20" s="34">
        <f t="shared" si="6"/>
        <v>1150</v>
      </c>
      <c r="V20" s="36">
        <f t="shared" si="7"/>
        <v>0.5315780472133754</v>
      </c>
      <c r="W20" s="28"/>
    </row>
    <row r="21" spans="1:23" ht="12" customHeight="1">
      <c r="A21" s="39">
        <v>16</v>
      </c>
      <c r="B21" s="40">
        <v>1235</v>
      </c>
      <c r="C21" s="40">
        <v>1190</v>
      </c>
      <c r="D21" s="40">
        <f t="shared" si="8"/>
        <v>2425</v>
      </c>
      <c r="E21" s="41">
        <f t="shared" si="1"/>
        <v>1.1209363169499438</v>
      </c>
      <c r="F21" s="41">
        <f t="shared" si="9"/>
        <v>17.471814807453185</v>
      </c>
      <c r="G21" s="11"/>
      <c r="H21" s="39">
        <v>66</v>
      </c>
      <c r="I21" s="40">
        <v>951</v>
      </c>
      <c r="J21" s="40">
        <v>1193</v>
      </c>
      <c r="K21" s="40">
        <f t="shared" si="10"/>
        <v>2144</v>
      </c>
      <c r="L21" s="42">
        <f t="shared" si="2"/>
        <v>0.991046376717806</v>
      </c>
      <c r="M21" s="42">
        <f t="shared" si="11"/>
        <v>82.99782284121532</v>
      </c>
      <c r="N21" s="7"/>
      <c r="O21" s="33">
        <v>17</v>
      </c>
      <c r="P21" s="34">
        <f t="shared" si="3"/>
        <v>-1205</v>
      </c>
      <c r="Q21" s="34">
        <f t="shared" si="0"/>
        <v>1158</v>
      </c>
      <c r="R21" s="35"/>
      <c r="S21" s="34">
        <f t="shared" si="4"/>
        <v>-1235</v>
      </c>
      <c r="T21" s="36">
        <f t="shared" si="5"/>
        <v>-0.5708685985291466</v>
      </c>
      <c r="U21" s="34">
        <f t="shared" si="6"/>
        <v>1190</v>
      </c>
      <c r="V21" s="36">
        <f t="shared" si="7"/>
        <v>0.5500677184207972</v>
      </c>
      <c r="W21" s="28"/>
    </row>
    <row r="22" spans="1:23" ht="12" customHeight="1">
      <c r="A22" s="39">
        <v>17</v>
      </c>
      <c r="B22" s="40">
        <v>1205</v>
      </c>
      <c r="C22" s="40">
        <v>1158</v>
      </c>
      <c r="D22" s="40">
        <f t="shared" si="8"/>
        <v>2363</v>
      </c>
      <c r="E22" s="41">
        <f t="shared" si="1"/>
        <v>1.09227732657844</v>
      </c>
      <c r="F22" s="41">
        <f t="shared" si="9"/>
        <v>18.564092134031625</v>
      </c>
      <c r="G22" s="11"/>
      <c r="H22" s="39">
        <v>67</v>
      </c>
      <c r="I22" s="40">
        <v>987</v>
      </c>
      <c r="J22" s="40">
        <v>1103</v>
      </c>
      <c r="K22" s="40">
        <f t="shared" si="10"/>
        <v>2090</v>
      </c>
      <c r="L22" s="42">
        <f t="shared" si="2"/>
        <v>0.9660853205877866</v>
      </c>
      <c r="M22" s="42">
        <f t="shared" si="11"/>
        <v>83.9639081618031</v>
      </c>
      <c r="N22" s="7"/>
      <c r="O22" s="33">
        <v>18</v>
      </c>
      <c r="P22" s="34">
        <f t="shared" si="3"/>
        <v>-1170</v>
      </c>
      <c r="Q22" s="34">
        <f t="shared" si="0"/>
        <v>1119</v>
      </c>
      <c r="R22" s="35"/>
      <c r="S22" s="34">
        <f t="shared" si="4"/>
        <v>-1205</v>
      </c>
      <c r="T22" s="36">
        <f t="shared" si="5"/>
        <v>-0.5570013451235803</v>
      </c>
      <c r="U22" s="34">
        <f t="shared" si="6"/>
        <v>1158</v>
      </c>
      <c r="V22" s="36">
        <f t="shared" si="7"/>
        <v>0.5352759814548598</v>
      </c>
      <c r="W22" s="28"/>
    </row>
    <row r="23" spans="1:23" ht="12" customHeight="1">
      <c r="A23" s="39">
        <v>18</v>
      </c>
      <c r="B23" s="40">
        <v>1170</v>
      </c>
      <c r="C23" s="40">
        <v>1119</v>
      </c>
      <c r="D23" s="40">
        <f t="shared" si="8"/>
        <v>2289</v>
      </c>
      <c r="E23" s="41">
        <f t="shared" si="1"/>
        <v>1.0580714348447098</v>
      </c>
      <c r="F23" s="41">
        <f t="shared" si="9"/>
        <v>19.622163568876335</v>
      </c>
      <c r="G23" s="11"/>
      <c r="H23" s="39">
        <v>68</v>
      </c>
      <c r="I23" s="40">
        <v>943</v>
      </c>
      <c r="J23" s="40">
        <v>1165</v>
      </c>
      <c r="K23" s="40">
        <f t="shared" si="10"/>
        <v>2108</v>
      </c>
      <c r="L23" s="42">
        <f t="shared" si="2"/>
        <v>0.9744056726311264</v>
      </c>
      <c r="M23" s="42">
        <f t="shared" si="11"/>
        <v>84.93831383443423</v>
      </c>
      <c r="O23" s="33">
        <v>19</v>
      </c>
      <c r="P23" s="34">
        <f t="shared" si="3"/>
        <v>-1248</v>
      </c>
      <c r="Q23" s="34">
        <f t="shared" si="0"/>
        <v>1085</v>
      </c>
      <c r="R23" s="35"/>
      <c r="S23" s="34">
        <f t="shared" si="4"/>
        <v>-1170</v>
      </c>
      <c r="T23" s="36">
        <f t="shared" si="5"/>
        <v>-0.5408228828170863</v>
      </c>
      <c r="U23" s="34">
        <f t="shared" si="6"/>
        <v>1119</v>
      </c>
      <c r="V23" s="36">
        <f t="shared" si="7"/>
        <v>0.5172485520276235</v>
      </c>
      <c r="W23" s="28"/>
    </row>
    <row r="24" spans="1:23" ht="12" customHeight="1">
      <c r="A24" s="39">
        <v>19</v>
      </c>
      <c r="B24" s="40">
        <v>1248</v>
      </c>
      <c r="C24" s="40">
        <v>1085</v>
      </c>
      <c r="D24" s="40">
        <f t="shared" si="8"/>
        <v>2333</v>
      </c>
      <c r="E24" s="41">
        <f t="shared" si="1"/>
        <v>1.0784100731728739</v>
      </c>
      <c r="F24" s="41">
        <f t="shared" si="9"/>
        <v>20.700573642049207</v>
      </c>
      <c r="G24" s="11"/>
      <c r="H24" s="39">
        <v>69</v>
      </c>
      <c r="I24" s="40">
        <v>881</v>
      </c>
      <c r="J24" s="40">
        <v>1095</v>
      </c>
      <c r="K24" s="40">
        <f t="shared" si="10"/>
        <v>1976</v>
      </c>
      <c r="L24" s="42">
        <f t="shared" si="2"/>
        <v>0.9133897576466347</v>
      </c>
      <c r="M24" s="42">
        <f t="shared" si="11"/>
        <v>85.85170359208087</v>
      </c>
      <c r="O24" s="33">
        <v>20</v>
      </c>
      <c r="P24" s="34">
        <f t="shared" si="3"/>
        <v>-1230</v>
      </c>
      <c r="Q24" s="34">
        <f t="shared" si="0"/>
        <v>1108</v>
      </c>
      <c r="R24" s="35"/>
      <c r="S24" s="34">
        <f t="shared" si="4"/>
        <v>-1248</v>
      </c>
      <c r="T24" s="36">
        <f t="shared" si="5"/>
        <v>-0.5768777416715587</v>
      </c>
      <c r="U24" s="34">
        <f t="shared" si="6"/>
        <v>1085</v>
      </c>
      <c r="V24" s="36">
        <f t="shared" si="7"/>
        <v>0.501532331501315</v>
      </c>
      <c r="W24" s="28"/>
    </row>
    <row r="25" spans="1:23" ht="12" customHeight="1">
      <c r="A25" s="39">
        <v>20</v>
      </c>
      <c r="B25" s="40">
        <v>1230</v>
      </c>
      <c r="C25" s="40">
        <v>1108</v>
      </c>
      <c r="D25" s="40">
        <f t="shared" si="8"/>
        <v>2338</v>
      </c>
      <c r="E25" s="41">
        <f t="shared" si="1"/>
        <v>1.0807212820738015</v>
      </c>
      <c r="F25" s="41">
        <f t="shared" si="9"/>
        <v>21.78129492412301</v>
      </c>
      <c r="G25" s="11"/>
      <c r="H25" s="39">
        <v>70</v>
      </c>
      <c r="I25" s="40">
        <v>834</v>
      </c>
      <c r="J25" s="40">
        <v>1071</v>
      </c>
      <c r="K25" s="40">
        <f t="shared" si="10"/>
        <v>1905</v>
      </c>
      <c r="L25" s="42">
        <f t="shared" si="2"/>
        <v>0.880570591253461</v>
      </c>
      <c r="M25" s="42">
        <f t="shared" si="11"/>
        <v>86.73227418333433</v>
      </c>
      <c r="O25" s="33">
        <v>21</v>
      </c>
      <c r="P25" s="34">
        <f t="shared" si="3"/>
        <v>-1119</v>
      </c>
      <c r="Q25" s="34">
        <f t="shared" si="0"/>
        <v>1119</v>
      </c>
      <c r="R25" s="35"/>
      <c r="S25" s="34">
        <f t="shared" si="4"/>
        <v>-1230</v>
      </c>
      <c r="T25" s="36">
        <f t="shared" si="5"/>
        <v>-0.5685573896282189</v>
      </c>
      <c r="U25" s="34">
        <f t="shared" si="6"/>
        <v>1108</v>
      </c>
      <c r="V25" s="36">
        <f t="shared" si="7"/>
        <v>0.5121638924455826</v>
      </c>
      <c r="W25" s="28"/>
    </row>
    <row r="26" spans="1:23" ht="12" customHeight="1">
      <c r="A26" s="39">
        <v>21</v>
      </c>
      <c r="B26" s="40">
        <v>1119</v>
      </c>
      <c r="C26" s="40">
        <v>1119</v>
      </c>
      <c r="D26" s="40">
        <f t="shared" si="8"/>
        <v>2238</v>
      </c>
      <c r="E26" s="41">
        <f t="shared" si="1"/>
        <v>1.034497104055247</v>
      </c>
      <c r="F26" s="41">
        <f t="shared" si="9"/>
        <v>22.815792028178258</v>
      </c>
      <c r="G26" s="11"/>
      <c r="H26" s="39">
        <v>71</v>
      </c>
      <c r="I26" s="40">
        <v>861</v>
      </c>
      <c r="J26" s="40">
        <v>1101</v>
      </c>
      <c r="K26" s="40">
        <f t="shared" si="10"/>
        <v>1962</v>
      </c>
      <c r="L26" s="42">
        <f t="shared" si="2"/>
        <v>0.9069183727240371</v>
      </c>
      <c r="M26" s="42">
        <f t="shared" si="11"/>
        <v>87.63919255605836</v>
      </c>
      <c r="O26" s="33">
        <v>22</v>
      </c>
      <c r="P26" s="34">
        <f t="shared" si="3"/>
        <v>-1118</v>
      </c>
      <c r="Q26" s="34">
        <f t="shared" si="0"/>
        <v>1152</v>
      </c>
      <c r="R26" s="35"/>
      <c r="S26" s="34">
        <f t="shared" si="4"/>
        <v>-1119</v>
      </c>
      <c r="T26" s="36">
        <f t="shared" si="5"/>
        <v>-0.5172485520276235</v>
      </c>
      <c r="U26" s="34">
        <f t="shared" si="6"/>
        <v>1119</v>
      </c>
      <c r="V26" s="36">
        <f t="shared" si="7"/>
        <v>0.5172485520276235</v>
      </c>
      <c r="W26" s="28"/>
    </row>
    <row r="27" spans="1:23" ht="12" customHeight="1">
      <c r="A27" s="39">
        <v>22</v>
      </c>
      <c r="B27" s="40">
        <v>1118</v>
      </c>
      <c r="C27" s="40">
        <v>1152</v>
      </c>
      <c r="D27" s="40">
        <f t="shared" si="8"/>
        <v>2270</v>
      </c>
      <c r="E27" s="41">
        <f t="shared" si="1"/>
        <v>1.0492888410211845</v>
      </c>
      <c r="F27" s="41">
        <f t="shared" si="9"/>
        <v>23.865080869199442</v>
      </c>
      <c r="G27" s="11"/>
      <c r="H27" s="39">
        <v>72</v>
      </c>
      <c r="I27" s="40">
        <v>927</v>
      </c>
      <c r="J27" s="40">
        <v>1193</v>
      </c>
      <c r="K27" s="40">
        <f t="shared" si="10"/>
        <v>2120</v>
      </c>
      <c r="L27" s="42">
        <f t="shared" si="2"/>
        <v>0.979952573993353</v>
      </c>
      <c r="M27" s="42">
        <f t="shared" si="11"/>
        <v>88.61914513005172</v>
      </c>
      <c r="O27" s="33">
        <v>23</v>
      </c>
      <c r="P27" s="34">
        <f t="shared" si="3"/>
        <v>-1146</v>
      </c>
      <c r="Q27" s="34">
        <f t="shared" si="0"/>
        <v>1122</v>
      </c>
      <c r="R27" s="35"/>
      <c r="S27" s="34">
        <f t="shared" si="4"/>
        <v>-1118</v>
      </c>
      <c r="T27" s="36">
        <f t="shared" si="5"/>
        <v>-0.516786310247438</v>
      </c>
      <c r="U27" s="34">
        <f t="shared" si="6"/>
        <v>1152</v>
      </c>
      <c r="V27" s="36">
        <f t="shared" si="7"/>
        <v>0.5325025307737465</v>
      </c>
      <c r="W27" s="28"/>
    </row>
    <row r="28" spans="1:23" ht="12" customHeight="1">
      <c r="A28" s="39">
        <v>23</v>
      </c>
      <c r="B28" s="40">
        <v>1146</v>
      </c>
      <c r="C28" s="40">
        <v>1122</v>
      </c>
      <c r="D28" s="40">
        <f t="shared" si="8"/>
        <v>2268</v>
      </c>
      <c r="E28" s="41">
        <f t="shared" si="1"/>
        <v>1.0483643574608135</v>
      </c>
      <c r="F28" s="41">
        <f t="shared" si="9"/>
        <v>24.913445226660254</v>
      </c>
      <c r="G28" s="11"/>
      <c r="H28" s="39">
        <v>73</v>
      </c>
      <c r="I28" s="40">
        <v>899</v>
      </c>
      <c r="J28" s="40">
        <v>1124</v>
      </c>
      <c r="K28" s="40">
        <f t="shared" si="10"/>
        <v>2023</v>
      </c>
      <c r="L28" s="42">
        <f t="shared" si="2"/>
        <v>0.9351151213153552</v>
      </c>
      <c r="M28" s="42">
        <f t="shared" si="11"/>
        <v>89.55426025136707</v>
      </c>
      <c r="O28" s="33">
        <v>24</v>
      </c>
      <c r="P28" s="34">
        <f t="shared" si="3"/>
        <v>-1173</v>
      </c>
      <c r="Q28" s="34">
        <f t="shared" si="0"/>
        <v>1117</v>
      </c>
      <c r="R28" s="35"/>
      <c r="S28" s="34">
        <f t="shared" si="4"/>
        <v>-1146</v>
      </c>
      <c r="T28" s="36">
        <f t="shared" si="5"/>
        <v>-0.5297290800926332</v>
      </c>
      <c r="U28" s="34">
        <f t="shared" si="6"/>
        <v>1122</v>
      </c>
      <c r="V28" s="36">
        <f t="shared" si="7"/>
        <v>0.5186352773681802</v>
      </c>
      <c r="W28" s="28"/>
    </row>
    <row r="29" spans="1:23" ht="12" customHeight="1">
      <c r="A29" s="39">
        <v>24</v>
      </c>
      <c r="B29" s="40">
        <v>1173</v>
      </c>
      <c r="C29" s="40">
        <v>1117</v>
      </c>
      <c r="D29" s="40">
        <f t="shared" si="8"/>
        <v>2290</v>
      </c>
      <c r="E29" s="41">
        <f t="shared" si="1"/>
        <v>1.0585336766248954</v>
      </c>
      <c r="F29" s="41">
        <f t="shared" si="9"/>
        <v>25.971978903285148</v>
      </c>
      <c r="G29" s="11"/>
      <c r="H29" s="39">
        <v>74</v>
      </c>
      <c r="I29" s="40">
        <v>767</v>
      </c>
      <c r="J29" s="40">
        <v>941</v>
      </c>
      <c r="K29" s="40">
        <f t="shared" si="10"/>
        <v>1708</v>
      </c>
      <c r="L29" s="42">
        <f t="shared" si="2"/>
        <v>0.7895089605569089</v>
      </c>
      <c r="M29" s="42">
        <f t="shared" si="11"/>
        <v>90.34376921192398</v>
      </c>
      <c r="O29" s="33">
        <v>25</v>
      </c>
      <c r="P29" s="34">
        <f t="shared" si="3"/>
        <v>-1148</v>
      </c>
      <c r="Q29" s="34">
        <f t="shared" si="0"/>
        <v>1110</v>
      </c>
      <c r="R29" s="35"/>
      <c r="S29" s="34">
        <f t="shared" si="4"/>
        <v>-1173</v>
      </c>
      <c r="T29" s="36">
        <f t="shared" si="5"/>
        <v>-0.542209608157643</v>
      </c>
      <c r="U29" s="34">
        <f t="shared" si="6"/>
        <v>1117</v>
      </c>
      <c r="V29" s="36">
        <f t="shared" si="7"/>
        <v>0.5163240684672524</v>
      </c>
      <c r="W29" s="28"/>
    </row>
    <row r="30" spans="1:23" ht="12" customHeight="1">
      <c r="A30" s="39">
        <v>25</v>
      </c>
      <c r="B30" s="40">
        <v>1148</v>
      </c>
      <c r="C30" s="40">
        <v>1110</v>
      </c>
      <c r="D30" s="40">
        <f t="shared" si="8"/>
        <v>2258</v>
      </c>
      <c r="E30" s="41">
        <f t="shared" si="1"/>
        <v>1.043741939658958</v>
      </c>
      <c r="F30" s="41">
        <f t="shared" si="9"/>
        <v>27.015720842944106</v>
      </c>
      <c r="G30" s="11"/>
      <c r="H30" s="39">
        <v>75</v>
      </c>
      <c r="I30" s="40">
        <v>812</v>
      </c>
      <c r="J30" s="40">
        <v>1078</v>
      </c>
      <c r="K30" s="40">
        <f t="shared" si="10"/>
        <v>1890</v>
      </c>
      <c r="L30" s="42">
        <f t="shared" si="2"/>
        <v>0.8736369645506779</v>
      </c>
      <c r="M30" s="42">
        <f t="shared" si="11"/>
        <v>91.21740617647467</v>
      </c>
      <c r="O30" s="33">
        <v>26</v>
      </c>
      <c r="P30" s="34">
        <f t="shared" si="3"/>
        <v>-1142</v>
      </c>
      <c r="Q30" s="34">
        <f t="shared" si="0"/>
        <v>1173</v>
      </c>
      <c r="R30" s="35"/>
      <c r="S30" s="34">
        <f t="shared" si="4"/>
        <v>-1148</v>
      </c>
      <c r="T30" s="36">
        <f t="shared" si="5"/>
        <v>-0.5306535636530043</v>
      </c>
      <c r="U30" s="34">
        <f t="shared" si="6"/>
        <v>1110</v>
      </c>
      <c r="V30" s="36">
        <f t="shared" si="7"/>
        <v>0.5130883760059537</v>
      </c>
      <c r="W30" s="28"/>
    </row>
    <row r="31" spans="1:23" ht="12" customHeight="1">
      <c r="A31" s="39">
        <v>26</v>
      </c>
      <c r="B31" s="40">
        <v>1142</v>
      </c>
      <c r="C31" s="40">
        <v>1173</v>
      </c>
      <c r="D31" s="40">
        <f t="shared" si="8"/>
        <v>2315</v>
      </c>
      <c r="E31" s="41">
        <f t="shared" si="1"/>
        <v>1.070089721129534</v>
      </c>
      <c r="F31" s="41">
        <f t="shared" si="9"/>
        <v>28.08581056407364</v>
      </c>
      <c r="G31" s="11"/>
      <c r="H31" s="39">
        <v>76</v>
      </c>
      <c r="I31" s="40">
        <v>750</v>
      </c>
      <c r="J31" s="40">
        <v>1014</v>
      </c>
      <c r="K31" s="40">
        <f t="shared" si="10"/>
        <v>1764</v>
      </c>
      <c r="L31" s="42">
        <f t="shared" si="2"/>
        <v>0.8153945002472993</v>
      </c>
      <c r="M31" s="42">
        <f t="shared" si="11"/>
        <v>92.03280067672196</v>
      </c>
      <c r="O31" s="33">
        <v>27</v>
      </c>
      <c r="P31" s="34">
        <f t="shared" si="3"/>
        <v>-1206</v>
      </c>
      <c r="Q31" s="34">
        <f t="shared" si="0"/>
        <v>1175</v>
      </c>
      <c r="R31" s="35"/>
      <c r="S31" s="34">
        <f t="shared" si="4"/>
        <v>-1142</v>
      </c>
      <c r="T31" s="36">
        <f t="shared" si="5"/>
        <v>-0.5278801129718911</v>
      </c>
      <c r="U31" s="34">
        <f t="shared" si="6"/>
        <v>1173</v>
      </c>
      <c r="V31" s="36">
        <f t="shared" si="7"/>
        <v>0.542209608157643</v>
      </c>
      <c r="W31" s="28"/>
    </row>
    <row r="32" spans="1:23" ht="12" customHeight="1">
      <c r="A32" s="39">
        <v>27</v>
      </c>
      <c r="B32" s="40">
        <v>1206</v>
      </c>
      <c r="C32" s="40">
        <v>1175</v>
      </c>
      <c r="D32" s="40">
        <f t="shared" si="8"/>
        <v>2381</v>
      </c>
      <c r="E32" s="41">
        <f t="shared" si="1"/>
        <v>1.10059767862178</v>
      </c>
      <c r="F32" s="41">
        <f t="shared" si="9"/>
        <v>29.18640824269542</v>
      </c>
      <c r="G32" s="11"/>
      <c r="H32" s="39">
        <v>77</v>
      </c>
      <c r="I32" s="40">
        <v>733</v>
      </c>
      <c r="J32" s="40">
        <v>907</v>
      </c>
      <c r="K32" s="40">
        <f t="shared" si="10"/>
        <v>1640</v>
      </c>
      <c r="L32" s="42">
        <f t="shared" si="2"/>
        <v>0.7580765195042919</v>
      </c>
      <c r="M32" s="42">
        <f t="shared" si="11"/>
        <v>92.79087719622625</v>
      </c>
      <c r="O32" s="33">
        <v>28</v>
      </c>
      <c r="P32" s="34">
        <f t="shared" si="3"/>
        <v>-1287</v>
      </c>
      <c r="Q32" s="34">
        <f t="shared" si="0"/>
        <v>1208</v>
      </c>
      <c r="R32" s="35"/>
      <c r="S32" s="34">
        <f t="shared" si="4"/>
        <v>-1206</v>
      </c>
      <c r="T32" s="36">
        <f t="shared" si="5"/>
        <v>-0.5574635869037659</v>
      </c>
      <c r="U32" s="34">
        <f t="shared" si="6"/>
        <v>1175</v>
      </c>
      <c r="V32" s="36">
        <f t="shared" si="7"/>
        <v>0.5431340917180141</v>
      </c>
      <c r="W32" s="28"/>
    </row>
    <row r="33" spans="1:23" ht="12" customHeight="1">
      <c r="A33" s="39">
        <v>28</v>
      </c>
      <c r="B33" s="40">
        <v>1287</v>
      </c>
      <c r="C33" s="40">
        <v>1208</v>
      </c>
      <c r="D33" s="40">
        <f t="shared" si="8"/>
        <v>2495</v>
      </c>
      <c r="E33" s="41">
        <f t="shared" si="1"/>
        <v>1.153293241562932</v>
      </c>
      <c r="F33" s="41">
        <f t="shared" si="9"/>
        <v>30.339701484258352</v>
      </c>
      <c r="G33" s="11"/>
      <c r="H33" s="39">
        <v>78</v>
      </c>
      <c r="I33" s="40">
        <v>623</v>
      </c>
      <c r="J33" s="40">
        <v>809</v>
      </c>
      <c r="K33" s="40">
        <f t="shared" si="10"/>
        <v>1432</v>
      </c>
      <c r="L33" s="42">
        <f t="shared" si="2"/>
        <v>0.6619302292256988</v>
      </c>
      <c r="M33" s="42">
        <f t="shared" si="11"/>
        <v>93.45280742545195</v>
      </c>
      <c r="O33" s="33">
        <v>29</v>
      </c>
      <c r="P33" s="34">
        <f t="shared" si="3"/>
        <v>-1178</v>
      </c>
      <c r="Q33" s="34">
        <f t="shared" si="0"/>
        <v>1177</v>
      </c>
      <c r="R33" s="35"/>
      <c r="S33" s="34">
        <f t="shared" si="4"/>
        <v>-1287</v>
      </c>
      <c r="T33" s="36">
        <f t="shared" si="5"/>
        <v>-0.5949051710987949</v>
      </c>
      <c r="U33" s="34">
        <f t="shared" si="6"/>
        <v>1208</v>
      </c>
      <c r="V33" s="36">
        <f t="shared" si="7"/>
        <v>0.558388070464137</v>
      </c>
      <c r="W33" s="28"/>
    </row>
    <row r="34" spans="1:23" ht="12" customHeight="1">
      <c r="A34" s="39">
        <v>29</v>
      </c>
      <c r="B34" s="40">
        <v>1178</v>
      </c>
      <c r="C34" s="40">
        <v>1177</v>
      </c>
      <c r="D34" s="40">
        <f t="shared" si="8"/>
        <v>2355</v>
      </c>
      <c r="E34" s="41">
        <f t="shared" si="1"/>
        <v>1.0885793923369558</v>
      </c>
      <c r="F34" s="41">
        <f t="shared" si="9"/>
        <v>31.42828087659531</v>
      </c>
      <c r="G34" s="11"/>
      <c r="H34" s="39">
        <v>79</v>
      </c>
      <c r="I34" s="40">
        <v>492</v>
      </c>
      <c r="J34" s="40">
        <v>697</v>
      </c>
      <c r="K34" s="40">
        <f t="shared" si="10"/>
        <v>1189</v>
      </c>
      <c r="L34" s="42">
        <f t="shared" si="2"/>
        <v>0.5496054766406117</v>
      </c>
      <c r="M34" s="42">
        <f t="shared" si="11"/>
        <v>94.00241290209256</v>
      </c>
      <c r="O34" s="33">
        <v>30</v>
      </c>
      <c r="P34" s="34">
        <f t="shared" si="3"/>
        <v>-1276</v>
      </c>
      <c r="Q34" s="34">
        <f t="shared" si="0"/>
        <v>1155</v>
      </c>
      <c r="R34" s="35"/>
      <c r="S34" s="34">
        <f t="shared" si="4"/>
        <v>-1178</v>
      </c>
      <c r="T34" s="36">
        <f t="shared" si="5"/>
        <v>-0.5445208170585707</v>
      </c>
      <c r="U34" s="34">
        <f t="shared" si="6"/>
        <v>1177</v>
      </c>
      <c r="V34" s="36">
        <f t="shared" si="7"/>
        <v>0.5440585752783851</v>
      </c>
      <c r="W34" s="28"/>
    </row>
    <row r="35" spans="1:23" ht="12" customHeight="1">
      <c r="A35" s="39">
        <v>30</v>
      </c>
      <c r="B35" s="40">
        <v>1276</v>
      </c>
      <c r="C35" s="40">
        <v>1155</v>
      </c>
      <c r="D35" s="40">
        <f t="shared" si="8"/>
        <v>2431</v>
      </c>
      <c r="E35" s="41">
        <f t="shared" si="1"/>
        <v>1.123709767631057</v>
      </c>
      <c r="F35" s="41">
        <f t="shared" si="9"/>
        <v>32.551990644226365</v>
      </c>
      <c r="G35" s="11"/>
      <c r="H35" s="39">
        <v>80</v>
      </c>
      <c r="I35" s="40">
        <v>584</v>
      </c>
      <c r="J35" s="40">
        <v>799</v>
      </c>
      <c r="K35" s="40">
        <f t="shared" si="10"/>
        <v>1383</v>
      </c>
      <c r="L35" s="42">
        <f t="shared" si="2"/>
        <v>0.6392803819966072</v>
      </c>
      <c r="M35" s="42">
        <f t="shared" si="11"/>
        <v>94.64169328408917</v>
      </c>
      <c r="O35" s="33">
        <v>31</v>
      </c>
      <c r="P35" s="34">
        <f t="shared" si="3"/>
        <v>-1246</v>
      </c>
      <c r="Q35" s="34">
        <f t="shared" si="0"/>
        <v>1295</v>
      </c>
      <c r="R35" s="35"/>
      <c r="S35" s="34">
        <f t="shared" si="4"/>
        <v>-1276</v>
      </c>
      <c r="T35" s="36">
        <f t="shared" si="5"/>
        <v>-0.589820511516754</v>
      </c>
      <c r="U35" s="34">
        <f t="shared" si="6"/>
        <v>1155</v>
      </c>
      <c r="V35" s="36">
        <f t="shared" si="7"/>
        <v>0.5338892561143032</v>
      </c>
      <c r="W35" s="28"/>
    </row>
    <row r="36" spans="1:23" ht="12" customHeight="1">
      <c r="A36" s="39">
        <v>31</v>
      </c>
      <c r="B36" s="40">
        <v>1246</v>
      </c>
      <c r="C36" s="40">
        <v>1295</v>
      </c>
      <c r="D36" s="40">
        <f t="shared" si="8"/>
        <v>2541</v>
      </c>
      <c r="E36" s="41">
        <f t="shared" si="1"/>
        <v>1.1745563634514669</v>
      </c>
      <c r="F36" s="41">
        <f t="shared" si="9"/>
        <v>33.72654700767783</v>
      </c>
      <c r="G36" s="11"/>
      <c r="H36" s="39">
        <v>81</v>
      </c>
      <c r="I36" s="40">
        <v>460</v>
      </c>
      <c r="J36" s="40">
        <v>586</v>
      </c>
      <c r="K36" s="40">
        <f t="shared" si="10"/>
        <v>1046</v>
      </c>
      <c r="L36" s="42">
        <f t="shared" si="2"/>
        <v>0.48350490207407887</v>
      </c>
      <c r="M36" s="42">
        <f t="shared" si="11"/>
        <v>95.12519818616325</v>
      </c>
      <c r="O36" s="33">
        <v>32</v>
      </c>
      <c r="P36" s="34">
        <f t="shared" si="3"/>
        <v>-1232</v>
      </c>
      <c r="Q36" s="34">
        <f t="shared" si="0"/>
        <v>1296</v>
      </c>
      <c r="R36" s="35"/>
      <c r="S36" s="34">
        <f t="shared" si="4"/>
        <v>-1246</v>
      </c>
      <c r="T36" s="36">
        <f t="shared" si="5"/>
        <v>-0.5759532581111876</v>
      </c>
      <c r="U36" s="34">
        <f t="shared" si="6"/>
        <v>1295</v>
      </c>
      <c r="V36" s="36">
        <f t="shared" si="7"/>
        <v>0.5986031053402793</v>
      </c>
      <c r="W36" s="28"/>
    </row>
    <row r="37" spans="1:23" ht="12" customHeight="1">
      <c r="A37" s="39">
        <v>32</v>
      </c>
      <c r="B37" s="40">
        <v>1232</v>
      </c>
      <c r="C37" s="40">
        <v>1296</v>
      </c>
      <c r="D37" s="40">
        <f t="shared" si="8"/>
        <v>2528</v>
      </c>
      <c r="E37" s="41">
        <f aca="true" t="shared" si="12" ref="E37:E54">D37*100/K$56</f>
        <v>1.1685472203090548</v>
      </c>
      <c r="F37" s="41">
        <f t="shared" si="9"/>
        <v>34.89509422798689</v>
      </c>
      <c r="G37" s="11"/>
      <c r="H37" s="39">
        <v>82</v>
      </c>
      <c r="I37" s="40">
        <v>378</v>
      </c>
      <c r="J37" s="40">
        <v>586</v>
      </c>
      <c r="K37" s="40">
        <f t="shared" si="10"/>
        <v>964</v>
      </c>
      <c r="L37" s="42">
        <f aca="true" t="shared" si="13" ref="L37:L54">K37*100/K$56</f>
        <v>0.4456010760988643</v>
      </c>
      <c r="M37" s="42">
        <f t="shared" si="11"/>
        <v>95.57079926226211</v>
      </c>
      <c r="O37" s="33">
        <v>33</v>
      </c>
      <c r="P37" s="34">
        <f t="shared" si="3"/>
        <v>-1270</v>
      </c>
      <c r="Q37" s="34">
        <f t="shared" si="0"/>
        <v>1295</v>
      </c>
      <c r="R37" s="35"/>
      <c r="S37" s="34">
        <f t="shared" si="4"/>
        <v>-1232</v>
      </c>
      <c r="T37" s="36">
        <f t="shared" si="5"/>
        <v>-0.56948187318859</v>
      </c>
      <c r="U37" s="34">
        <f t="shared" si="6"/>
        <v>1296</v>
      </c>
      <c r="V37" s="36">
        <f t="shared" si="7"/>
        <v>0.5990653471204648</v>
      </c>
      <c r="W37" s="28"/>
    </row>
    <row r="38" spans="1:23" ht="12" customHeight="1">
      <c r="A38" s="39">
        <v>33</v>
      </c>
      <c r="B38" s="40">
        <v>1270</v>
      </c>
      <c r="C38" s="40">
        <v>1295</v>
      </c>
      <c r="D38" s="40">
        <f t="shared" si="8"/>
        <v>2565</v>
      </c>
      <c r="E38" s="41">
        <f t="shared" si="12"/>
        <v>1.18565016617592</v>
      </c>
      <c r="F38" s="41">
        <f aca="true" t="shared" si="14" ref="F38:F54">F37+E38</f>
        <v>36.08074439416281</v>
      </c>
      <c r="G38" s="11"/>
      <c r="H38" s="39">
        <v>83</v>
      </c>
      <c r="I38" s="40">
        <v>492</v>
      </c>
      <c r="J38" s="40">
        <v>694</v>
      </c>
      <c r="K38" s="40">
        <f t="shared" si="10"/>
        <v>1186</v>
      </c>
      <c r="L38" s="42">
        <f t="shared" si="13"/>
        <v>0.548218751300055</v>
      </c>
      <c r="M38" s="42">
        <f aca="true" t="shared" si="15" ref="M38:M54">M37+L38</f>
        <v>96.11901801356217</v>
      </c>
      <c r="O38" s="33">
        <v>34</v>
      </c>
      <c r="P38" s="34">
        <f t="shared" si="3"/>
        <v>-1345</v>
      </c>
      <c r="Q38" s="34">
        <f t="shared" si="0"/>
        <v>1335</v>
      </c>
      <c r="R38" s="35"/>
      <c r="S38" s="34">
        <f t="shared" si="4"/>
        <v>-1270</v>
      </c>
      <c r="T38" s="36">
        <f t="shared" si="5"/>
        <v>-0.5870470608356407</v>
      </c>
      <c r="U38" s="34">
        <f t="shared" si="6"/>
        <v>1295</v>
      </c>
      <c r="V38" s="36">
        <f t="shared" si="7"/>
        <v>0.5986031053402793</v>
      </c>
      <c r="W38" s="28"/>
    </row>
    <row r="39" spans="1:23" ht="12" customHeight="1">
      <c r="A39" s="39">
        <v>34</v>
      </c>
      <c r="B39" s="40">
        <v>1345</v>
      </c>
      <c r="C39" s="40">
        <v>1335</v>
      </c>
      <c r="D39" s="40">
        <f t="shared" si="8"/>
        <v>2680</v>
      </c>
      <c r="E39" s="41">
        <f t="shared" si="12"/>
        <v>1.2388079708972575</v>
      </c>
      <c r="F39" s="41">
        <f t="shared" si="14"/>
        <v>37.31955236506006</v>
      </c>
      <c r="G39" s="11"/>
      <c r="H39" s="39">
        <v>84</v>
      </c>
      <c r="I39" s="40">
        <v>423</v>
      </c>
      <c r="J39" s="40">
        <v>728</v>
      </c>
      <c r="K39" s="40">
        <f t="shared" si="10"/>
        <v>1151</v>
      </c>
      <c r="L39" s="42">
        <f t="shared" si="13"/>
        <v>0.5320402889935609</v>
      </c>
      <c r="M39" s="42">
        <f t="shared" si="15"/>
        <v>96.65105830255573</v>
      </c>
      <c r="O39" s="33">
        <v>35</v>
      </c>
      <c r="P39" s="34">
        <f t="shared" si="3"/>
        <v>-1284</v>
      </c>
      <c r="Q39" s="34">
        <f t="shared" si="0"/>
        <v>1406</v>
      </c>
      <c r="R39" s="35"/>
      <c r="S39" s="34">
        <f t="shared" si="4"/>
        <v>-1345</v>
      </c>
      <c r="T39" s="36">
        <f t="shared" si="5"/>
        <v>-0.6217151943495565</v>
      </c>
      <c r="U39" s="34">
        <f t="shared" si="6"/>
        <v>1335</v>
      </c>
      <c r="V39" s="36">
        <f t="shared" si="7"/>
        <v>0.617092776547701</v>
      </c>
      <c r="W39" s="28"/>
    </row>
    <row r="40" spans="1:23" ht="12" customHeight="1">
      <c r="A40" s="39">
        <v>35</v>
      </c>
      <c r="B40" s="40">
        <v>1284</v>
      </c>
      <c r="C40" s="40">
        <v>1406</v>
      </c>
      <c r="D40" s="40">
        <f t="shared" si="8"/>
        <v>2690</v>
      </c>
      <c r="E40" s="41">
        <f t="shared" si="12"/>
        <v>1.243430388699113</v>
      </c>
      <c r="F40" s="41">
        <f t="shared" si="14"/>
        <v>38.56298275375917</v>
      </c>
      <c r="G40" s="11"/>
      <c r="H40" s="39">
        <v>85</v>
      </c>
      <c r="I40" s="40">
        <v>387</v>
      </c>
      <c r="J40" s="40">
        <v>690</v>
      </c>
      <c r="K40" s="40">
        <f t="shared" si="10"/>
        <v>1077</v>
      </c>
      <c r="L40" s="42">
        <f t="shared" si="13"/>
        <v>0.49783439725983075</v>
      </c>
      <c r="M40" s="42">
        <f t="shared" si="15"/>
        <v>97.14889269981556</v>
      </c>
      <c r="O40" s="33">
        <v>36</v>
      </c>
      <c r="P40" s="34">
        <f t="shared" si="3"/>
        <v>-1399</v>
      </c>
      <c r="Q40" s="34">
        <f t="shared" si="0"/>
        <v>1432</v>
      </c>
      <c r="R40" s="35"/>
      <c r="S40" s="34">
        <f t="shared" si="4"/>
        <v>-1284</v>
      </c>
      <c r="T40" s="36">
        <f t="shared" si="5"/>
        <v>-0.5935184457582383</v>
      </c>
      <c r="U40" s="34">
        <f t="shared" si="6"/>
        <v>1406</v>
      </c>
      <c r="V40" s="36">
        <f t="shared" si="7"/>
        <v>0.6499119429408746</v>
      </c>
      <c r="W40" s="28"/>
    </row>
    <row r="41" spans="1:23" ht="12" customHeight="1">
      <c r="A41" s="39">
        <v>36</v>
      </c>
      <c r="B41" s="40">
        <v>1399</v>
      </c>
      <c r="C41" s="40">
        <v>1432</v>
      </c>
      <c r="D41" s="40">
        <f t="shared" si="8"/>
        <v>2831</v>
      </c>
      <c r="E41" s="41">
        <f t="shared" si="12"/>
        <v>1.3086064797052746</v>
      </c>
      <c r="F41" s="41">
        <f t="shared" si="14"/>
        <v>39.87158923346445</v>
      </c>
      <c r="G41" s="11"/>
      <c r="H41" s="39">
        <v>86</v>
      </c>
      <c r="I41" s="40">
        <v>355</v>
      </c>
      <c r="J41" s="40">
        <v>671</v>
      </c>
      <c r="K41" s="40">
        <f t="shared" si="10"/>
        <v>1026</v>
      </c>
      <c r="L41" s="42">
        <f t="shared" si="13"/>
        <v>0.474260066470368</v>
      </c>
      <c r="M41" s="42">
        <f t="shared" si="15"/>
        <v>97.62315276628593</v>
      </c>
      <c r="O41" s="33">
        <v>37</v>
      </c>
      <c r="P41" s="34">
        <f t="shared" si="3"/>
        <v>-1421</v>
      </c>
      <c r="Q41" s="34">
        <f t="shared" si="0"/>
        <v>1443</v>
      </c>
      <c r="R41" s="35"/>
      <c r="S41" s="34">
        <f t="shared" si="4"/>
        <v>-1399</v>
      </c>
      <c r="T41" s="36">
        <f t="shared" si="5"/>
        <v>-0.6466762504795759</v>
      </c>
      <c r="U41" s="34">
        <f t="shared" si="6"/>
        <v>1432</v>
      </c>
      <c r="V41" s="36">
        <f t="shared" si="7"/>
        <v>0.6619302292256988</v>
      </c>
      <c r="W41" s="28"/>
    </row>
    <row r="42" spans="1:23" ht="12" customHeight="1">
      <c r="A42" s="39">
        <v>37</v>
      </c>
      <c r="B42" s="40">
        <v>1421</v>
      </c>
      <c r="C42" s="40">
        <v>1443</v>
      </c>
      <c r="D42" s="40">
        <f t="shared" si="8"/>
        <v>2864</v>
      </c>
      <c r="E42" s="41">
        <f t="shared" si="12"/>
        <v>1.3238604584513975</v>
      </c>
      <c r="F42" s="41">
        <f t="shared" si="14"/>
        <v>41.19544969191585</v>
      </c>
      <c r="G42" s="11"/>
      <c r="H42" s="39">
        <v>87</v>
      </c>
      <c r="I42" s="40">
        <v>353</v>
      </c>
      <c r="J42" s="40">
        <v>592</v>
      </c>
      <c r="K42" s="40">
        <f t="shared" si="10"/>
        <v>945</v>
      </c>
      <c r="L42" s="42">
        <f t="shared" si="13"/>
        <v>0.4368184822753389</v>
      </c>
      <c r="M42" s="42">
        <f t="shared" si="15"/>
        <v>98.05997124856127</v>
      </c>
      <c r="O42" s="33">
        <v>38</v>
      </c>
      <c r="P42" s="34">
        <f t="shared" si="3"/>
        <v>-1542</v>
      </c>
      <c r="Q42" s="34">
        <f t="shared" si="0"/>
        <v>1539</v>
      </c>
      <c r="R42" s="35"/>
      <c r="S42" s="34">
        <f t="shared" si="4"/>
        <v>-1421</v>
      </c>
      <c r="T42" s="36">
        <f t="shared" si="5"/>
        <v>-0.6568455696436578</v>
      </c>
      <c r="U42" s="34">
        <f t="shared" si="6"/>
        <v>1443</v>
      </c>
      <c r="V42" s="36">
        <f t="shared" si="7"/>
        <v>0.6670148888077397</v>
      </c>
      <c r="W42" s="28"/>
    </row>
    <row r="43" spans="1:23" ht="12" customHeight="1">
      <c r="A43" s="39">
        <v>38</v>
      </c>
      <c r="B43" s="40">
        <v>1542</v>
      </c>
      <c r="C43" s="40">
        <v>1539</v>
      </c>
      <c r="D43" s="40">
        <f t="shared" si="8"/>
        <v>3081</v>
      </c>
      <c r="E43" s="41">
        <f t="shared" si="12"/>
        <v>1.4241669247516606</v>
      </c>
      <c r="F43" s="41">
        <f t="shared" si="14"/>
        <v>42.61961661666751</v>
      </c>
      <c r="G43" s="11"/>
      <c r="H43" s="39">
        <v>88</v>
      </c>
      <c r="I43" s="40">
        <v>316</v>
      </c>
      <c r="J43" s="40">
        <v>555</v>
      </c>
      <c r="K43" s="40">
        <f t="shared" si="10"/>
        <v>871</v>
      </c>
      <c r="L43" s="42">
        <f t="shared" si="13"/>
        <v>0.4026125905416087</v>
      </c>
      <c r="M43" s="42">
        <f t="shared" si="15"/>
        <v>98.46258383910288</v>
      </c>
      <c r="O43" s="33">
        <v>39</v>
      </c>
      <c r="P43" s="34">
        <f t="shared" si="3"/>
        <v>-1581</v>
      </c>
      <c r="Q43" s="34">
        <f t="shared" si="0"/>
        <v>1568</v>
      </c>
      <c r="R43" s="35"/>
      <c r="S43" s="34">
        <f t="shared" si="4"/>
        <v>-1542</v>
      </c>
      <c r="T43" s="36">
        <f t="shared" si="5"/>
        <v>-0.7127768250461086</v>
      </c>
      <c r="U43" s="34">
        <f t="shared" si="6"/>
        <v>1539</v>
      </c>
      <c r="V43" s="36">
        <f t="shared" si="7"/>
        <v>0.711390099705552</v>
      </c>
      <c r="W43" s="28"/>
    </row>
    <row r="44" spans="1:23" ht="12" customHeight="1">
      <c r="A44" s="39">
        <v>39</v>
      </c>
      <c r="B44" s="40">
        <v>1581</v>
      </c>
      <c r="C44" s="40">
        <v>1568</v>
      </c>
      <c r="D44" s="40">
        <f t="shared" si="8"/>
        <v>3149</v>
      </c>
      <c r="E44" s="41">
        <f t="shared" si="12"/>
        <v>1.4555993658042776</v>
      </c>
      <c r="F44" s="41">
        <f t="shared" si="14"/>
        <v>44.07521598247178</v>
      </c>
      <c r="G44" s="11"/>
      <c r="H44" s="39">
        <v>89</v>
      </c>
      <c r="I44" s="40">
        <v>243</v>
      </c>
      <c r="J44" s="40">
        <v>478</v>
      </c>
      <c r="K44" s="40">
        <f t="shared" si="10"/>
        <v>721</v>
      </c>
      <c r="L44" s="42">
        <f t="shared" si="13"/>
        <v>0.3332763235137771</v>
      </c>
      <c r="M44" s="42">
        <f t="shared" si="15"/>
        <v>98.79586016261665</v>
      </c>
      <c r="O44" s="33">
        <v>40</v>
      </c>
      <c r="P44" s="34">
        <f t="shared" si="3"/>
        <v>-1642</v>
      </c>
      <c r="Q44" s="34">
        <f t="shared" si="0"/>
        <v>1688</v>
      </c>
      <c r="R44" s="35"/>
      <c r="S44" s="34">
        <f t="shared" si="4"/>
        <v>-1581</v>
      </c>
      <c r="T44" s="36">
        <f t="shared" si="5"/>
        <v>-0.7308042544733448</v>
      </c>
      <c r="U44" s="34">
        <f t="shared" si="6"/>
        <v>1568</v>
      </c>
      <c r="V44" s="36">
        <f t="shared" si="7"/>
        <v>0.7247951113309328</v>
      </c>
      <c r="W44" s="28"/>
    </row>
    <row r="45" spans="1:23" ht="12" customHeight="1">
      <c r="A45" s="39">
        <v>40</v>
      </c>
      <c r="B45" s="40">
        <v>1642</v>
      </c>
      <c r="C45" s="40">
        <v>1688</v>
      </c>
      <c r="D45" s="40">
        <f t="shared" si="8"/>
        <v>3330</v>
      </c>
      <c r="E45" s="41">
        <f t="shared" si="12"/>
        <v>1.539265128017861</v>
      </c>
      <c r="F45" s="41">
        <f t="shared" si="14"/>
        <v>45.61448111048964</v>
      </c>
      <c r="G45" s="11"/>
      <c r="H45" s="39">
        <v>90</v>
      </c>
      <c r="I45" s="40">
        <v>172</v>
      </c>
      <c r="J45" s="40">
        <v>400</v>
      </c>
      <c r="K45" s="40">
        <f t="shared" si="10"/>
        <v>572</v>
      </c>
      <c r="L45" s="42">
        <f t="shared" si="13"/>
        <v>0.2644022982661311</v>
      </c>
      <c r="M45" s="42">
        <f t="shared" si="15"/>
        <v>99.06026246088278</v>
      </c>
      <c r="O45" s="33">
        <v>41</v>
      </c>
      <c r="P45" s="34">
        <f t="shared" si="3"/>
        <v>-1840</v>
      </c>
      <c r="Q45" s="34">
        <f t="shared" si="0"/>
        <v>1765</v>
      </c>
      <c r="R45" s="35"/>
      <c r="S45" s="34">
        <f t="shared" si="4"/>
        <v>-1642</v>
      </c>
      <c r="T45" s="36">
        <f t="shared" si="5"/>
        <v>-0.759001003064663</v>
      </c>
      <c r="U45" s="34">
        <f t="shared" si="6"/>
        <v>1688</v>
      </c>
      <c r="V45" s="36">
        <f t="shared" si="7"/>
        <v>0.780264124953198</v>
      </c>
      <c r="W45" s="28"/>
    </row>
    <row r="46" spans="1:23" ht="12" customHeight="1">
      <c r="A46" s="39">
        <v>41</v>
      </c>
      <c r="B46" s="40">
        <v>1840</v>
      </c>
      <c r="C46" s="40">
        <v>1765</v>
      </c>
      <c r="D46" s="40">
        <f t="shared" si="8"/>
        <v>3605</v>
      </c>
      <c r="E46" s="41">
        <f t="shared" si="12"/>
        <v>1.6663816175688855</v>
      </c>
      <c r="F46" s="41">
        <f t="shared" si="14"/>
        <v>47.28086272805853</v>
      </c>
      <c r="G46" s="11"/>
      <c r="H46" s="39">
        <v>91</v>
      </c>
      <c r="I46" s="40">
        <v>145</v>
      </c>
      <c r="J46" s="40">
        <v>344</v>
      </c>
      <c r="K46" s="40">
        <f t="shared" si="10"/>
        <v>489</v>
      </c>
      <c r="L46" s="42">
        <f t="shared" si="13"/>
        <v>0.22603623051073093</v>
      </c>
      <c r="M46" s="42">
        <f t="shared" si="15"/>
        <v>99.28629869139351</v>
      </c>
      <c r="O46" s="33">
        <v>42</v>
      </c>
      <c r="P46" s="34">
        <f t="shared" si="3"/>
        <v>-1800</v>
      </c>
      <c r="Q46" s="34">
        <f t="shared" si="0"/>
        <v>1799</v>
      </c>
      <c r="R46" s="35"/>
      <c r="S46" s="34">
        <f t="shared" si="4"/>
        <v>-1840</v>
      </c>
      <c r="T46" s="36">
        <f t="shared" si="5"/>
        <v>-0.8505248755414007</v>
      </c>
      <c r="U46" s="34">
        <f t="shared" si="6"/>
        <v>1765</v>
      </c>
      <c r="V46" s="36">
        <f t="shared" si="7"/>
        <v>0.8158567420274849</v>
      </c>
      <c r="W46" s="28"/>
    </row>
    <row r="47" spans="1:23" ht="12" customHeight="1">
      <c r="A47" s="39">
        <v>42</v>
      </c>
      <c r="B47" s="40">
        <v>1800</v>
      </c>
      <c r="C47" s="40">
        <v>1799</v>
      </c>
      <c r="D47" s="40">
        <f t="shared" si="8"/>
        <v>3599</v>
      </c>
      <c r="E47" s="41">
        <f t="shared" si="12"/>
        <v>1.6636081668877722</v>
      </c>
      <c r="F47" s="41">
        <f t="shared" si="14"/>
        <v>48.9444708949463</v>
      </c>
      <c r="G47" s="11"/>
      <c r="H47" s="39">
        <v>92</v>
      </c>
      <c r="I47" s="40">
        <v>108</v>
      </c>
      <c r="J47" s="40">
        <v>284</v>
      </c>
      <c r="K47" s="40">
        <f t="shared" si="10"/>
        <v>392</v>
      </c>
      <c r="L47" s="42">
        <f t="shared" si="13"/>
        <v>0.1811987778327332</v>
      </c>
      <c r="M47" s="42">
        <f t="shared" si="15"/>
        <v>99.46749746922625</v>
      </c>
      <c r="O47" s="33">
        <v>43</v>
      </c>
      <c r="P47" s="34">
        <f t="shared" si="3"/>
        <v>-1965</v>
      </c>
      <c r="Q47" s="34">
        <f t="shared" si="0"/>
        <v>1846</v>
      </c>
      <c r="R47" s="35"/>
      <c r="S47" s="34">
        <f t="shared" si="4"/>
        <v>-1800</v>
      </c>
      <c r="T47" s="36">
        <f t="shared" si="5"/>
        <v>-0.8320352043339789</v>
      </c>
      <c r="U47" s="34">
        <f t="shared" si="6"/>
        <v>1799</v>
      </c>
      <c r="V47" s="36">
        <f t="shared" si="7"/>
        <v>0.8315729625537934</v>
      </c>
      <c r="W47" s="28"/>
    </row>
    <row r="48" spans="1:23" ht="12" customHeight="1">
      <c r="A48" s="39">
        <v>43</v>
      </c>
      <c r="B48" s="40">
        <v>1965</v>
      </c>
      <c r="C48" s="40">
        <v>1846</v>
      </c>
      <c r="D48" s="40">
        <f t="shared" si="8"/>
        <v>3811</v>
      </c>
      <c r="E48" s="41">
        <f t="shared" si="12"/>
        <v>1.7616034242871077</v>
      </c>
      <c r="F48" s="41">
        <f t="shared" si="14"/>
        <v>50.70607431923341</v>
      </c>
      <c r="G48" s="11"/>
      <c r="H48" s="39">
        <v>93</v>
      </c>
      <c r="I48" s="40">
        <v>91</v>
      </c>
      <c r="J48" s="40">
        <v>254</v>
      </c>
      <c r="K48" s="40">
        <f t="shared" si="10"/>
        <v>345</v>
      </c>
      <c r="L48" s="42">
        <f t="shared" si="13"/>
        <v>0.15947341416401262</v>
      </c>
      <c r="M48" s="42">
        <f t="shared" si="15"/>
        <v>99.62697088339026</v>
      </c>
      <c r="O48" s="33">
        <v>44</v>
      </c>
      <c r="P48" s="34">
        <f t="shared" si="3"/>
        <v>-1928</v>
      </c>
      <c r="Q48" s="34">
        <f t="shared" si="0"/>
        <v>1881</v>
      </c>
      <c r="R48" s="35"/>
      <c r="S48" s="34">
        <f t="shared" si="4"/>
        <v>-1965</v>
      </c>
      <c r="T48" s="36">
        <f t="shared" si="5"/>
        <v>-0.9083050980645937</v>
      </c>
      <c r="U48" s="34">
        <f t="shared" si="6"/>
        <v>1846</v>
      </c>
      <c r="V48" s="36">
        <f t="shared" si="7"/>
        <v>0.853298326222514</v>
      </c>
      <c r="W48" s="28"/>
    </row>
    <row r="49" spans="1:23" ht="12" customHeight="1">
      <c r="A49" s="39">
        <v>44</v>
      </c>
      <c r="B49" s="40">
        <v>1928</v>
      </c>
      <c r="C49" s="40">
        <v>1881</v>
      </c>
      <c r="D49" s="40">
        <f t="shared" si="8"/>
        <v>3809</v>
      </c>
      <c r="E49" s="41">
        <f t="shared" si="12"/>
        <v>1.7606789407267365</v>
      </c>
      <c r="F49" s="41">
        <f t="shared" si="14"/>
        <v>52.46675325996014</v>
      </c>
      <c r="G49" s="11"/>
      <c r="H49" s="39">
        <v>94</v>
      </c>
      <c r="I49" s="40">
        <v>70</v>
      </c>
      <c r="J49" s="40">
        <v>169</v>
      </c>
      <c r="K49" s="40">
        <f t="shared" si="10"/>
        <v>239</v>
      </c>
      <c r="L49" s="42">
        <f t="shared" si="13"/>
        <v>0.11047578546434499</v>
      </c>
      <c r="M49" s="42">
        <f t="shared" si="15"/>
        <v>99.7374466688546</v>
      </c>
      <c r="O49" s="33">
        <v>45</v>
      </c>
      <c r="P49" s="34">
        <f t="shared" si="3"/>
        <v>-1935</v>
      </c>
      <c r="Q49" s="34">
        <f t="shared" si="0"/>
        <v>1926</v>
      </c>
      <c r="R49" s="35"/>
      <c r="S49" s="34">
        <f t="shared" si="4"/>
        <v>-1928</v>
      </c>
      <c r="T49" s="36">
        <f t="shared" si="5"/>
        <v>-0.8912021521977286</v>
      </c>
      <c r="U49" s="34">
        <f t="shared" si="6"/>
        <v>1881</v>
      </c>
      <c r="V49" s="36">
        <f t="shared" si="7"/>
        <v>0.869476788529008</v>
      </c>
      <c r="W49" s="28"/>
    </row>
    <row r="50" spans="1:23" ht="12" customHeight="1">
      <c r="A50" s="39">
        <v>45</v>
      </c>
      <c r="B50" s="40">
        <v>1935</v>
      </c>
      <c r="C50" s="40">
        <v>1926</v>
      </c>
      <c r="D50" s="40">
        <f t="shared" si="8"/>
        <v>3861</v>
      </c>
      <c r="E50" s="41">
        <f t="shared" si="12"/>
        <v>1.7847155132963848</v>
      </c>
      <c r="F50" s="41">
        <f t="shared" si="14"/>
        <v>54.251468773256526</v>
      </c>
      <c r="G50" s="11"/>
      <c r="H50" s="39">
        <v>95</v>
      </c>
      <c r="I50" s="40">
        <v>55</v>
      </c>
      <c r="J50" s="40">
        <v>145</v>
      </c>
      <c r="K50" s="40">
        <f t="shared" si="10"/>
        <v>200</v>
      </c>
      <c r="L50" s="42">
        <f t="shared" si="13"/>
        <v>0.09244835603710877</v>
      </c>
      <c r="M50" s="42">
        <f t="shared" si="15"/>
        <v>99.82989502489171</v>
      </c>
      <c r="O50" s="33">
        <v>46</v>
      </c>
      <c r="P50" s="34">
        <f t="shared" si="3"/>
        <v>-1985</v>
      </c>
      <c r="Q50" s="34">
        <f t="shared" si="0"/>
        <v>1921</v>
      </c>
      <c r="R50" s="35"/>
      <c r="S50" s="34">
        <f t="shared" si="4"/>
        <v>-1935</v>
      </c>
      <c r="T50" s="36">
        <f t="shared" si="5"/>
        <v>-0.8944378446590273</v>
      </c>
      <c r="U50" s="34">
        <f t="shared" si="6"/>
        <v>1926</v>
      </c>
      <c r="V50" s="36">
        <f t="shared" si="7"/>
        <v>0.8902776686373575</v>
      </c>
      <c r="W50" s="28"/>
    </row>
    <row r="51" spans="1:23" ht="12" customHeight="1">
      <c r="A51" s="39">
        <v>46</v>
      </c>
      <c r="B51" s="40">
        <v>1985</v>
      </c>
      <c r="C51" s="40">
        <v>1921</v>
      </c>
      <c r="D51" s="40">
        <f t="shared" si="8"/>
        <v>3906</v>
      </c>
      <c r="E51" s="41">
        <f t="shared" si="12"/>
        <v>1.8055163934047342</v>
      </c>
      <c r="F51" s="41">
        <f t="shared" si="14"/>
        <v>56.05698516666126</v>
      </c>
      <c r="G51" s="11"/>
      <c r="H51" s="39">
        <v>96</v>
      </c>
      <c r="I51" s="40">
        <v>25</v>
      </c>
      <c r="J51" s="40">
        <v>81</v>
      </c>
      <c r="K51" s="40">
        <f t="shared" si="10"/>
        <v>106</v>
      </c>
      <c r="L51" s="42">
        <f t="shared" si="13"/>
        <v>0.04899762869966765</v>
      </c>
      <c r="M51" s="42">
        <f t="shared" si="15"/>
        <v>99.87889265359138</v>
      </c>
      <c r="O51" s="33">
        <v>47</v>
      </c>
      <c r="P51" s="34">
        <f t="shared" si="3"/>
        <v>-1811</v>
      </c>
      <c r="Q51" s="34">
        <f t="shared" si="0"/>
        <v>1790</v>
      </c>
      <c r="R51" s="35"/>
      <c r="S51" s="34">
        <f t="shared" si="4"/>
        <v>-1985</v>
      </c>
      <c r="T51" s="36">
        <f t="shared" si="5"/>
        <v>-0.9175499336683045</v>
      </c>
      <c r="U51" s="34">
        <f t="shared" si="6"/>
        <v>1921</v>
      </c>
      <c r="V51" s="36">
        <f t="shared" si="7"/>
        <v>0.8879664597364297</v>
      </c>
      <c r="W51" s="28"/>
    </row>
    <row r="52" spans="1:23" ht="12" customHeight="1">
      <c r="A52" s="39">
        <v>47</v>
      </c>
      <c r="B52" s="40">
        <v>1811</v>
      </c>
      <c r="C52" s="40">
        <v>1790</v>
      </c>
      <c r="D52" s="40">
        <f t="shared" si="8"/>
        <v>3601</v>
      </c>
      <c r="E52" s="41">
        <f t="shared" si="12"/>
        <v>1.6645326504481435</v>
      </c>
      <c r="F52" s="41">
        <f t="shared" si="14"/>
        <v>57.72151781710941</v>
      </c>
      <c r="G52" s="11"/>
      <c r="H52" s="39">
        <v>97</v>
      </c>
      <c r="I52" s="40">
        <v>18</v>
      </c>
      <c r="J52" s="40">
        <v>77</v>
      </c>
      <c r="K52" s="40">
        <f t="shared" si="10"/>
        <v>95</v>
      </c>
      <c r="L52" s="42">
        <f t="shared" si="13"/>
        <v>0.04391296911762667</v>
      </c>
      <c r="M52" s="42">
        <f t="shared" si="15"/>
        <v>99.922805622709</v>
      </c>
      <c r="O52" s="33">
        <v>48</v>
      </c>
      <c r="P52" s="34">
        <f t="shared" si="3"/>
        <v>-1863</v>
      </c>
      <c r="Q52" s="34">
        <f t="shared" si="0"/>
        <v>1728</v>
      </c>
      <c r="R52" s="35"/>
      <c r="S52" s="34">
        <f t="shared" si="4"/>
        <v>-1811</v>
      </c>
      <c r="T52" s="36">
        <f t="shared" si="5"/>
        <v>-0.8371198639160199</v>
      </c>
      <c r="U52" s="34">
        <f t="shared" si="6"/>
        <v>1790</v>
      </c>
      <c r="V52" s="36">
        <f t="shared" si="7"/>
        <v>0.8274127865321235</v>
      </c>
      <c r="W52" s="28"/>
    </row>
    <row r="53" spans="1:23" ht="12" customHeight="1">
      <c r="A53" s="39">
        <v>48</v>
      </c>
      <c r="B53" s="40">
        <v>1863</v>
      </c>
      <c r="C53" s="40">
        <v>1728</v>
      </c>
      <c r="D53" s="40">
        <f t="shared" si="8"/>
        <v>3591</v>
      </c>
      <c r="E53" s="41">
        <f t="shared" si="12"/>
        <v>1.659910232646288</v>
      </c>
      <c r="F53" s="41">
        <f t="shared" si="14"/>
        <v>59.3814280497557</v>
      </c>
      <c r="G53" s="11"/>
      <c r="H53" s="39">
        <v>98</v>
      </c>
      <c r="I53" s="40">
        <v>14</v>
      </c>
      <c r="J53" s="40">
        <v>62</v>
      </c>
      <c r="K53" s="40">
        <f t="shared" si="10"/>
        <v>76</v>
      </c>
      <c r="L53" s="42">
        <f t="shared" si="13"/>
        <v>0.03513037529410133</v>
      </c>
      <c r="M53" s="42">
        <f t="shared" si="15"/>
        <v>99.95793599800311</v>
      </c>
      <c r="O53" s="33">
        <v>49</v>
      </c>
      <c r="P53" s="34">
        <f t="shared" si="3"/>
        <v>-1770</v>
      </c>
      <c r="Q53" s="34">
        <f t="shared" si="0"/>
        <v>1728</v>
      </c>
      <c r="R53" s="35"/>
      <c r="S53" s="34">
        <f t="shared" si="4"/>
        <v>-1863</v>
      </c>
      <c r="T53" s="36">
        <f t="shared" si="5"/>
        <v>-0.8611564364856682</v>
      </c>
      <c r="U53" s="34">
        <f t="shared" si="6"/>
        <v>1728</v>
      </c>
      <c r="V53" s="36">
        <f t="shared" si="7"/>
        <v>0.7987537961606198</v>
      </c>
      <c r="W53" s="28"/>
    </row>
    <row r="54" spans="1:23" ht="12" customHeight="1">
      <c r="A54" s="39">
        <v>49</v>
      </c>
      <c r="B54" s="40">
        <v>1770</v>
      </c>
      <c r="C54" s="40">
        <v>1728</v>
      </c>
      <c r="D54" s="40">
        <f t="shared" si="8"/>
        <v>3498</v>
      </c>
      <c r="E54" s="41">
        <f t="shared" si="12"/>
        <v>1.6169217470890325</v>
      </c>
      <c r="F54" s="41">
        <f t="shared" si="14"/>
        <v>60.99834979684473</v>
      </c>
      <c r="G54" s="11"/>
      <c r="H54" s="39">
        <v>99</v>
      </c>
      <c r="I54" s="40">
        <v>4</v>
      </c>
      <c r="J54" s="40">
        <v>21</v>
      </c>
      <c r="K54" s="40">
        <f t="shared" si="10"/>
        <v>25</v>
      </c>
      <c r="L54" s="42">
        <f t="shared" si="13"/>
        <v>0.011556044504638596</v>
      </c>
      <c r="M54" s="42">
        <f t="shared" si="15"/>
        <v>99.96949204250775</v>
      </c>
      <c r="O54" s="33">
        <v>50</v>
      </c>
      <c r="P54" s="34">
        <f aca="true" t="shared" si="16" ref="P54:P104">-I5</f>
        <v>-1715</v>
      </c>
      <c r="Q54" s="34">
        <f aca="true" t="shared" si="17" ref="Q54:Q104">J5</f>
        <v>1679</v>
      </c>
      <c r="R54" s="35"/>
      <c r="S54" s="34">
        <f t="shared" si="4"/>
        <v>-1770</v>
      </c>
      <c r="T54" s="36">
        <f t="shared" si="5"/>
        <v>-0.8181679509284127</v>
      </c>
      <c r="U54" s="34">
        <f t="shared" si="6"/>
        <v>1728</v>
      </c>
      <c r="V54" s="36">
        <f t="shared" si="7"/>
        <v>0.7987537961606198</v>
      </c>
      <c r="W54" s="28"/>
    </row>
    <row r="55" spans="1:23" ht="12" customHeight="1">
      <c r="A55" s="10"/>
      <c r="B55" s="9"/>
      <c r="C55" s="9"/>
      <c r="D55" s="11"/>
      <c r="E55" s="11"/>
      <c r="F55" s="11"/>
      <c r="G55" s="11"/>
      <c r="H55" s="44" t="s">
        <v>8</v>
      </c>
      <c r="I55" s="40">
        <v>12</v>
      </c>
      <c r="J55" s="40">
        <v>54</v>
      </c>
      <c r="K55" s="40">
        <f t="shared" si="10"/>
        <v>66</v>
      </c>
      <c r="L55" s="42">
        <f>K55*100/K$56</f>
        <v>0.030507957492245896</v>
      </c>
      <c r="M55" s="43">
        <f>M54+L55</f>
        <v>100</v>
      </c>
      <c r="O55" s="33">
        <v>51</v>
      </c>
      <c r="P55" s="34">
        <f t="shared" si="16"/>
        <v>-1589</v>
      </c>
      <c r="Q55" s="34">
        <f t="shared" si="17"/>
        <v>1556</v>
      </c>
      <c r="R55" s="35"/>
      <c r="S55" s="34">
        <f t="shared" si="4"/>
        <v>-1715</v>
      </c>
      <c r="T55" s="36">
        <f t="shared" si="5"/>
        <v>-0.7927446530182077</v>
      </c>
      <c r="U55" s="34">
        <f t="shared" si="6"/>
        <v>1679</v>
      </c>
      <c r="V55" s="36">
        <f t="shared" si="7"/>
        <v>0.7761039489315281</v>
      </c>
      <c r="W55" s="28"/>
    </row>
    <row r="56" spans="1:23" ht="12" customHeight="1" thickBot="1">
      <c r="A56" s="12"/>
      <c r="B56" s="46"/>
      <c r="C56" s="46"/>
      <c r="D56" s="13"/>
      <c r="E56" s="13"/>
      <c r="F56" s="13"/>
      <c r="G56" s="13"/>
      <c r="H56" s="14" t="s">
        <v>6</v>
      </c>
      <c r="I56" s="15">
        <f>SUM(B5:B54)+SUM(I5:I55)</f>
        <v>105166</v>
      </c>
      <c r="J56" s="15">
        <f>SUM(C5:C54)+SUM(J5:J55)</f>
        <v>111171</v>
      </c>
      <c r="K56" s="16">
        <f>I56+J56</f>
        <v>216337</v>
      </c>
      <c r="L56" s="17">
        <f>K56*100/K$56</f>
        <v>100</v>
      </c>
      <c r="M56" s="18"/>
      <c r="O56" s="33">
        <v>52</v>
      </c>
      <c r="P56" s="34">
        <f t="shared" si="16"/>
        <v>-1596</v>
      </c>
      <c r="Q56" s="34">
        <f t="shared" si="17"/>
        <v>1521</v>
      </c>
      <c r="R56" s="35"/>
      <c r="S56" s="34">
        <f t="shared" si="4"/>
        <v>-1589</v>
      </c>
      <c r="T56" s="36">
        <f t="shared" si="5"/>
        <v>-0.7345021887148292</v>
      </c>
      <c r="U56" s="34">
        <f t="shared" si="6"/>
        <v>1556</v>
      </c>
      <c r="V56" s="36">
        <f t="shared" si="7"/>
        <v>0.7192482099687062</v>
      </c>
      <c r="W56" s="28"/>
    </row>
    <row r="57" spans="1:23" ht="12" customHeight="1">
      <c r="A57" s="38" t="s">
        <v>12</v>
      </c>
      <c r="K57" s="3"/>
      <c r="L57" s="19"/>
      <c r="O57" s="33">
        <v>53</v>
      </c>
      <c r="P57" s="34">
        <f t="shared" si="16"/>
        <v>-1591</v>
      </c>
      <c r="Q57" s="34">
        <f t="shared" si="17"/>
        <v>1651</v>
      </c>
      <c r="R57" s="35"/>
      <c r="S57" s="34">
        <f t="shared" si="4"/>
        <v>-1596</v>
      </c>
      <c r="T57" s="36">
        <f t="shared" si="5"/>
        <v>-0.737737881176128</v>
      </c>
      <c r="U57" s="34">
        <f t="shared" si="6"/>
        <v>1521</v>
      </c>
      <c r="V57" s="36">
        <f t="shared" si="7"/>
        <v>0.7030697476622122</v>
      </c>
      <c r="W57" s="28"/>
    </row>
    <row r="58" spans="1:23" ht="12" customHeight="1">
      <c r="A58" s="27" t="s">
        <v>14</v>
      </c>
      <c r="H58" s="20"/>
      <c r="K58" s="3"/>
      <c r="L58" s="21"/>
      <c r="M58" s="21"/>
      <c r="O58" s="33">
        <v>54</v>
      </c>
      <c r="P58" s="34">
        <f t="shared" si="16"/>
        <v>-1477</v>
      </c>
      <c r="Q58" s="34">
        <f t="shared" si="17"/>
        <v>1620</v>
      </c>
      <c r="R58" s="35"/>
      <c r="S58" s="34">
        <f t="shared" si="4"/>
        <v>-1591</v>
      </c>
      <c r="T58" s="36">
        <f t="shared" si="5"/>
        <v>-0.7354266722752003</v>
      </c>
      <c r="U58" s="34">
        <f t="shared" si="6"/>
        <v>1651</v>
      </c>
      <c r="V58" s="36">
        <f t="shared" si="7"/>
        <v>0.7631611790863329</v>
      </c>
      <c r="W58" s="28"/>
    </row>
    <row r="59" spans="1:23" ht="12.75">
      <c r="A59" s="2"/>
      <c r="O59" s="33">
        <v>55</v>
      </c>
      <c r="P59" s="34">
        <f t="shared" si="16"/>
        <v>-1455</v>
      </c>
      <c r="Q59" s="34">
        <f t="shared" si="17"/>
        <v>1545</v>
      </c>
      <c r="R59" s="35"/>
      <c r="S59" s="34">
        <f t="shared" si="4"/>
        <v>-1477</v>
      </c>
      <c r="T59" s="36">
        <f t="shared" si="5"/>
        <v>-0.6827311093340482</v>
      </c>
      <c r="U59" s="34">
        <f t="shared" si="6"/>
        <v>1620</v>
      </c>
      <c r="V59" s="36">
        <f t="shared" si="7"/>
        <v>0.7488316839005811</v>
      </c>
      <c r="W59" s="28"/>
    </row>
    <row r="60" spans="1:23" ht="12.75">
      <c r="A60" s="22"/>
      <c r="B60" s="47"/>
      <c r="C60" s="47"/>
      <c r="D60" s="23"/>
      <c r="E60" s="23"/>
      <c r="F60" s="23"/>
      <c r="G60" s="9"/>
      <c r="H60" s="22"/>
      <c r="I60" s="47"/>
      <c r="J60" s="47"/>
      <c r="K60" s="23"/>
      <c r="L60" s="23"/>
      <c r="M60" s="23"/>
      <c r="O60" s="33">
        <v>56</v>
      </c>
      <c r="P60" s="34">
        <f t="shared" si="16"/>
        <v>-1431</v>
      </c>
      <c r="Q60" s="34">
        <f t="shared" si="17"/>
        <v>1603</v>
      </c>
      <c r="R60" s="35"/>
      <c r="S60" s="34">
        <f t="shared" si="4"/>
        <v>-1455</v>
      </c>
      <c r="T60" s="36">
        <f t="shared" si="5"/>
        <v>-0.6725617901699663</v>
      </c>
      <c r="U60" s="34">
        <f t="shared" si="6"/>
        <v>1545</v>
      </c>
      <c r="V60" s="36">
        <f t="shared" si="7"/>
        <v>0.7141635503866652</v>
      </c>
      <c r="W60" s="28"/>
    </row>
    <row r="61" spans="1:23" ht="12.75">
      <c r="A61" s="22"/>
      <c r="B61" s="47"/>
      <c r="C61" s="47"/>
      <c r="D61" s="23"/>
      <c r="E61" s="23"/>
      <c r="F61" s="23"/>
      <c r="G61" s="9"/>
      <c r="H61" s="22"/>
      <c r="I61" s="47"/>
      <c r="J61" s="47"/>
      <c r="K61" s="23"/>
      <c r="L61" s="23"/>
      <c r="M61" s="23"/>
      <c r="O61" s="33">
        <v>57</v>
      </c>
      <c r="P61" s="34">
        <f t="shared" si="16"/>
        <v>-1492</v>
      </c>
      <c r="Q61" s="34">
        <f t="shared" si="17"/>
        <v>1569</v>
      </c>
      <c r="R61" s="35"/>
      <c r="S61" s="34">
        <f t="shared" si="4"/>
        <v>-1431</v>
      </c>
      <c r="T61" s="36">
        <f t="shared" si="5"/>
        <v>-0.6614679874455133</v>
      </c>
      <c r="U61" s="34">
        <f t="shared" si="6"/>
        <v>1603</v>
      </c>
      <c r="V61" s="36">
        <f t="shared" si="7"/>
        <v>0.7409735736374268</v>
      </c>
      <c r="W61" s="28"/>
    </row>
    <row r="62" spans="1:23" ht="12.75">
      <c r="A62" s="22"/>
      <c r="B62" s="47"/>
      <c r="C62" s="47"/>
      <c r="D62" s="23"/>
      <c r="E62" s="23"/>
      <c r="F62" s="23"/>
      <c r="G62" s="23"/>
      <c r="H62" s="22"/>
      <c r="I62" s="47"/>
      <c r="J62" s="47"/>
      <c r="K62" s="23"/>
      <c r="L62" s="23"/>
      <c r="M62" s="23"/>
      <c r="O62" s="33">
        <v>58</v>
      </c>
      <c r="P62" s="34">
        <f t="shared" si="16"/>
        <v>-1342</v>
      </c>
      <c r="Q62" s="34">
        <f t="shared" si="17"/>
        <v>1450</v>
      </c>
      <c r="R62" s="35"/>
      <c r="S62" s="34">
        <f t="shared" si="4"/>
        <v>-1492</v>
      </c>
      <c r="T62" s="36">
        <f t="shared" si="5"/>
        <v>-0.6896647360368314</v>
      </c>
      <c r="U62" s="34">
        <f t="shared" si="6"/>
        <v>1569</v>
      </c>
      <c r="V62" s="36">
        <f t="shared" si="7"/>
        <v>0.7252573531111183</v>
      </c>
      <c r="W62" s="28"/>
    </row>
    <row r="63" spans="1:23" ht="12.75">
      <c r="A63" s="22"/>
      <c r="B63" s="47"/>
      <c r="C63" s="47"/>
      <c r="D63" s="23"/>
      <c r="E63" s="23"/>
      <c r="F63" s="23"/>
      <c r="G63" s="23"/>
      <c r="H63" s="22"/>
      <c r="I63" s="47"/>
      <c r="J63" s="47"/>
      <c r="K63" s="23"/>
      <c r="L63" s="23"/>
      <c r="M63" s="23"/>
      <c r="O63" s="33">
        <v>59</v>
      </c>
      <c r="P63" s="34">
        <f t="shared" si="16"/>
        <v>-1291</v>
      </c>
      <c r="Q63" s="34">
        <f t="shared" si="17"/>
        <v>1401</v>
      </c>
      <c r="R63" s="35"/>
      <c r="S63" s="34">
        <f t="shared" si="4"/>
        <v>-1342</v>
      </c>
      <c r="T63" s="36">
        <f t="shared" si="5"/>
        <v>-0.6203284690089998</v>
      </c>
      <c r="U63" s="34">
        <f t="shared" si="6"/>
        <v>1450</v>
      </c>
      <c r="V63" s="36">
        <f t="shared" si="7"/>
        <v>0.6702505812690386</v>
      </c>
      <c r="W63" s="28"/>
    </row>
    <row r="64" spans="1:23" ht="12.75">
      <c r="A64" s="22"/>
      <c r="B64" s="47"/>
      <c r="C64" s="47"/>
      <c r="D64" s="23"/>
      <c r="E64" s="23"/>
      <c r="F64" s="23"/>
      <c r="G64" s="23"/>
      <c r="H64" s="22"/>
      <c r="I64" s="47"/>
      <c r="J64" s="47"/>
      <c r="K64" s="23"/>
      <c r="L64" s="23"/>
      <c r="M64" s="23"/>
      <c r="O64" s="33">
        <v>60</v>
      </c>
      <c r="P64" s="34">
        <f t="shared" si="16"/>
        <v>-1290</v>
      </c>
      <c r="Q64" s="34">
        <f t="shared" si="17"/>
        <v>1387</v>
      </c>
      <c r="R64" s="35"/>
      <c r="S64" s="34">
        <f t="shared" si="4"/>
        <v>-1291</v>
      </c>
      <c r="T64" s="36">
        <f t="shared" si="5"/>
        <v>-0.5967541382195372</v>
      </c>
      <c r="U64" s="34">
        <f t="shared" si="6"/>
        <v>1401</v>
      </c>
      <c r="V64" s="36">
        <f t="shared" si="7"/>
        <v>0.6476007340399469</v>
      </c>
      <c r="W64" s="28"/>
    </row>
    <row r="65" spans="1:23" ht="12.75">
      <c r="A65" s="22"/>
      <c r="B65" s="47"/>
      <c r="C65" s="47"/>
      <c r="D65" s="23"/>
      <c r="E65" s="23"/>
      <c r="F65" s="23"/>
      <c r="G65" s="23"/>
      <c r="H65" s="22"/>
      <c r="I65" s="47"/>
      <c r="J65" s="47"/>
      <c r="K65" s="23"/>
      <c r="L65" s="23"/>
      <c r="M65" s="23"/>
      <c r="O65" s="33">
        <v>61</v>
      </c>
      <c r="P65" s="34">
        <f t="shared" si="16"/>
        <v>-1196</v>
      </c>
      <c r="Q65" s="34">
        <f t="shared" si="17"/>
        <v>1376</v>
      </c>
      <c r="R65" s="35"/>
      <c r="S65" s="34">
        <f t="shared" si="4"/>
        <v>-1290</v>
      </c>
      <c r="T65" s="36">
        <f t="shared" si="5"/>
        <v>-0.5962918964393515</v>
      </c>
      <c r="U65" s="34">
        <f t="shared" si="6"/>
        <v>1387</v>
      </c>
      <c r="V65" s="36">
        <f t="shared" si="7"/>
        <v>0.6411293491173493</v>
      </c>
      <c r="W65" s="28"/>
    </row>
    <row r="66" spans="1:23" ht="12.75">
      <c r="A66" s="22"/>
      <c r="B66" s="47"/>
      <c r="C66" s="47"/>
      <c r="D66" s="23"/>
      <c r="E66" s="23"/>
      <c r="F66" s="23"/>
      <c r="G66" s="23"/>
      <c r="H66" s="22"/>
      <c r="I66" s="47"/>
      <c r="J66" s="47"/>
      <c r="K66" s="23"/>
      <c r="L66" s="23"/>
      <c r="M66" s="23"/>
      <c r="O66" s="33">
        <v>62</v>
      </c>
      <c r="P66" s="34">
        <f t="shared" si="16"/>
        <v>-1259</v>
      </c>
      <c r="Q66" s="34">
        <f t="shared" si="17"/>
        <v>1369</v>
      </c>
      <c r="R66" s="35"/>
      <c r="S66" s="34">
        <f t="shared" si="4"/>
        <v>-1196</v>
      </c>
      <c r="T66" s="36">
        <f t="shared" si="5"/>
        <v>-0.5528411691019104</v>
      </c>
      <c r="U66" s="34">
        <f t="shared" si="6"/>
        <v>1376</v>
      </c>
      <c r="V66" s="36">
        <f t="shared" si="7"/>
        <v>0.6360446895353083</v>
      </c>
      <c r="W66" s="28"/>
    </row>
    <row r="67" spans="1:23" ht="12.75">
      <c r="A67" s="22"/>
      <c r="B67" s="47"/>
      <c r="C67" s="47"/>
      <c r="D67" s="23"/>
      <c r="E67" s="23"/>
      <c r="F67" s="23"/>
      <c r="G67" s="23"/>
      <c r="H67" s="22"/>
      <c r="I67" s="47"/>
      <c r="J67" s="47"/>
      <c r="K67" s="23"/>
      <c r="L67" s="23"/>
      <c r="M67" s="23"/>
      <c r="O67" s="33">
        <v>63</v>
      </c>
      <c r="P67" s="34">
        <f t="shared" si="16"/>
        <v>-1217</v>
      </c>
      <c r="Q67" s="34">
        <f t="shared" si="17"/>
        <v>1351</v>
      </c>
      <c r="R67" s="35"/>
      <c r="S67" s="34">
        <f t="shared" si="4"/>
        <v>-1259</v>
      </c>
      <c r="T67" s="36">
        <f t="shared" si="5"/>
        <v>-0.5819624012535997</v>
      </c>
      <c r="U67" s="34">
        <f t="shared" si="6"/>
        <v>1369</v>
      </c>
      <c r="V67" s="36">
        <f t="shared" si="7"/>
        <v>0.6328089970740095</v>
      </c>
      <c r="W67" s="28"/>
    </row>
    <row r="68" spans="1:23" ht="12.75">
      <c r="A68" s="22"/>
      <c r="B68" s="47"/>
      <c r="C68" s="47"/>
      <c r="D68" s="23"/>
      <c r="E68" s="23"/>
      <c r="F68" s="23"/>
      <c r="G68" s="23"/>
      <c r="H68" s="22"/>
      <c r="I68" s="47"/>
      <c r="J68" s="47"/>
      <c r="K68" s="23"/>
      <c r="L68" s="23"/>
      <c r="M68" s="23"/>
      <c r="O68" s="33">
        <v>64</v>
      </c>
      <c r="P68" s="34">
        <f t="shared" si="16"/>
        <v>-1054</v>
      </c>
      <c r="Q68" s="34">
        <f t="shared" si="17"/>
        <v>1141</v>
      </c>
      <c r="R68" s="35"/>
      <c r="S68" s="34">
        <f t="shared" si="4"/>
        <v>-1217</v>
      </c>
      <c r="T68" s="36">
        <f t="shared" si="5"/>
        <v>-0.5625482464858068</v>
      </c>
      <c r="U68" s="34">
        <f t="shared" si="6"/>
        <v>1351</v>
      </c>
      <c r="V68" s="36">
        <f t="shared" si="7"/>
        <v>0.6244886450306697</v>
      </c>
      <c r="W68" s="28"/>
    </row>
    <row r="69" spans="1:23" ht="12.75">
      <c r="A69" s="22"/>
      <c r="B69" s="47"/>
      <c r="C69" s="47"/>
      <c r="D69" s="23"/>
      <c r="E69" s="23"/>
      <c r="F69" s="23"/>
      <c r="G69" s="23"/>
      <c r="H69" s="22"/>
      <c r="I69" s="47"/>
      <c r="J69" s="47"/>
      <c r="K69" s="23"/>
      <c r="L69" s="23"/>
      <c r="M69" s="23"/>
      <c r="O69" s="33">
        <v>65</v>
      </c>
      <c r="P69" s="34">
        <f t="shared" si="16"/>
        <v>-1077</v>
      </c>
      <c r="Q69" s="34">
        <f t="shared" si="17"/>
        <v>1158</v>
      </c>
      <c r="R69" s="35"/>
      <c r="S69" s="34">
        <f aca="true" t="shared" si="18" ref="S69:S104">P68</f>
        <v>-1054</v>
      </c>
      <c r="T69" s="36">
        <f aca="true" t="shared" si="19" ref="T69:T100">(S69*100/$K$56)</f>
        <v>-0.4872028363155632</v>
      </c>
      <c r="U69" s="34">
        <f aca="true" t="shared" si="20" ref="U69:U104">Q68</f>
        <v>1141</v>
      </c>
      <c r="V69" s="36">
        <f aca="true" t="shared" si="21" ref="V69:V100">U69*100/$K$56</f>
        <v>0.5274178711917056</v>
      </c>
      <c r="W69" s="28"/>
    </row>
    <row r="70" spans="1:23" ht="12.75">
      <c r="A70" s="22"/>
      <c r="B70" s="47"/>
      <c r="C70" s="47"/>
      <c r="D70" s="23"/>
      <c r="E70" s="23"/>
      <c r="F70" s="23"/>
      <c r="G70" s="23"/>
      <c r="H70" s="22"/>
      <c r="I70" s="47"/>
      <c r="J70" s="47"/>
      <c r="K70" s="23"/>
      <c r="L70" s="23"/>
      <c r="M70" s="23"/>
      <c r="O70" s="33">
        <v>66</v>
      </c>
      <c r="P70" s="34">
        <f t="shared" si="16"/>
        <v>-951</v>
      </c>
      <c r="Q70" s="34">
        <f t="shared" si="17"/>
        <v>1193</v>
      </c>
      <c r="R70" s="35"/>
      <c r="S70" s="34">
        <f t="shared" si="18"/>
        <v>-1077</v>
      </c>
      <c r="T70" s="36">
        <f t="shared" si="19"/>
        <v>-0.49783439725983075</v>
      </c>
      <c r="U70" s="34">
        <f t="shared" si="20"/>
        <v>1158</v>
      </c>
      <c r="V70" s="36">
        <f t="shared" si="21"/>
        <v>0.5352759814548598</v>
      </c>
      <c r="W70" s="28"/>
    </row>
    <row r="71" spans="1:23" ht="12.75">
      <c r="A71" s="22"/>
      <c r="B71" s="47"/>
      <c r="C71" s="47"/>
      <c r="D71" s="23"/>
      <c r="E71" s="23"/>
      <c r="F71" s="23"/>
      <c r="G71" s="23"/>
      <c r="H71" s="22"/>
      <c r="I71" s="47"/>
      <c r="J71" s="47"/>
      <c r="K71" s="23"/>
      <c r="L71" s="23"/>
      <c r="M71" s="23"/>
      <c r="O71" s="33">
        <v>67</v>
      </c>
      <c r="P71" s="34">
        <f t="shared" si="16"/>
        <v>-987</v>
      </c>
      <c r="Q71" s="34">
        <f t="shared" si="17"/>
        <v>1103</v>
      </c>
      <c r="R71" s="35"/>
      <c r="S71" s="34">
        <f t="shared" si="18"/>
        <v>-951</v>
      </c>
      <c r="T71" s="36">
        <f t="shared" si="19"/>
        <v>-0.4395919329564522</v>
      </c>
      <c r="U71" s="34">
        <f t="shared" si="20"/>
        <v>1193</v>
      </c>
      <c r="V71" s="36">
        <f t="shared" si="21"/>
        <v>0.5514544437613538</v>
      </c>
      <c r="W71" s="28"/>
    </row>
    <row r="72" spans="1:23" ht="12.75">
      <c r="A72" s="22"/>
      <c r="B72" s="47"/>
      <c r="C72" s="47"/>
      <c r="D72" s="23"/>
      <c r="E72" s="23"/>
      <c r="F72" s="23"/>
      <c r="G72" s="23"/>
      <c r="H72" s="22"/>
      <c r="I72" s="47"/>
      <c r="J72" s="47"/>
      <c r="K72" s="23"/>
      <c r="L72" s="23"/>
      <c r="M72" s="23"/>
      <c r="O72" s="33">
        <v>68</v>
      </c>
      <c r="P72" s="34">
        <f t="shared" si="16"/>
        <v>-943</v>
      </c>
      <c r="Q72" s="34">
        <f t="shared" si="17"/>
        <v>1165</v>
      </c>
      <c r="R72" s="35"/>
      <c r="S72" s="34">
        <f t="shared" si="18"/>
        <v>-987</v>
      </c>
      <c r="T72" s="36">
        <f t="shared" si="19"/>
        <v>-0.4562326370431318</v>
      </c>
      <c r="U72" s="34">
        <f t="shared" si="20"/>
        <v>1103</v>
      </c>
      <c r="V72" s="36">
        <f t="shared" si="21"/>
        <v>0.5098526835446548</v>
      </c>
      <c r="W72" s="28"/>
    </row>
    <row r="73" spans="1:23" ht="12.75">
      <c r="A73" s="22"/>
      <c r="B73" s="47"/>
      <c r="C73" s="47"/>
      <c r="D73" s="23"/>
      <c r="E73" s="23"/>
      <c r="F73" s="23"/>
      <c r="G73" s="23"/>
      <c r="H73" s="22"/>
      <c r="I73" s="47"/>
      <c r="J73" s="47"/>
      <c r="K73" s="23"/>
      <c r="L73" s="23"/>
      <c r="M73" s="23"/>
      <c r="O73" s="33">
        <v>69</v>
      </c>
      <c r="P73" s="34">
        <f t="shared" si="16"/>
        <v>-881</v>
      </c>
      <c r="Q73" s="34">
        <f t="shared" si="17"/>
        <v>1095</v>
      </c>
      <c r="R73" s="35"/>
      <c r="S73" s="34">
        <f t="shared" si="18"/>
        <v>-943</v>
      </c>
      <c r="T73" s="36">
        <f t="shared" si="19"/>
        <v>-0.43589399871496787</v>
      </c>
      <c r="U73" s="34">
        <f t="shared" si="20"/>
        <v>1165</v>
      </c>
      <c r="V73" s="36">
        <f t="shared" si="21"/>
        <v>0.5385116739161586</v>
      </c>
      <c r="W73" s="28"/>
    </row>
    <row r="74" spans="1:23" ht="12.75">
      <c r="A74" s="22"/>
      <c r="B74" s="47"/>
      <c r="C74" s="47"/>
      <c r="D74" s="23"/>
      <c r="E74" s="23"/>
      <c r="F74" s="23"/>
      <c r="G74" s="23"/>
      <c r="H74" s="22"/>
      <c r="I74" s="47"/>
      <c r="J74" s="47"/>
      <c r="K74" s="23"/>
      <c r="L74" s="23"/>
      <c r="M74" s="23"/>
      <c r="O74" s="33">
        <v>70</v>
      </c>
      <c r="P74" s="34">
        <f t="shared" si="16"/>
        <v>-834</v>
      </c>
      <c r="Q74" s="34">
        <f t="shared" si="17"/>
        <v>1071</v>
      </c>
      <c r="R74" s="35"/>
      <c r="S74" s="34">
        <f t="shared" si="18"/>
        <v>-881</v>
      </c>
      <c r="T74" s="36">
        <f t="shared" si="19"/>
        <v>-0.40723500834346416</v>
      </c>
      <c r="U74" s="34">
        <f t="shared" si="20"/>
        <v>1095</v>
      </c>
      <c r="V74" s="36">
        <f t="shared" si="21"/>
        <v>0.5061547493031705</v>
      </c>
      <c r="W74" s="28"/>
    </row>
    <row r="75" spans="1:23" ht="12.75">
      <c r="A75" s="22"/>
      <c r="B75" s="47"/>
      <c r="C75" s="47"/>
      <c r="D75" s="23"/>
      <c r="E75" s="23"/>
      <c r="F75" s="23"/>
      <c r="G75" s="23"/>
      <c r="H75" s="22"/>
      <c r="I75" s="47"/>
      <c r="J75" s="47"/>
      <c r="K75" s="23"/>
      <c r="L75" s="23"/>
      <c r="M75" s="23"/>
      <c r="O75" s="33">
        <v>71</v>
      </c>
      <c r="P75" s="34">
        <f t="shared" si="16"/>
        <v>-861</v>
      </c>
      <c r="Q75" s="34">
        <f t="shared" si="17"/>
        <v>1101</v>
      </c>
      <c r="R75" s="35"/>
      <c r="S75" s="34">
        <f t="shared" si="18"/>
        <v>-834</v>
      </c>
      <c r="T75" s="36">
        <f t="shared" si="19"/>
        <v>-0.3855096446747436</v>
      </c>
      <c r="U75" s="34">
        <f t="shared" si="20"/>
        <v>1071</v>
      </c>
      <c r="V75" s="36">
        <f t="shared" si="21"/>
        <v>0.49506094657871746</v>
      </c>
      <c r="W75" s="28"/>
    </row>
    <row r="76" spans="1:23" ht="12.75">
      <c r="A76" s="22"/>
      <c r="B76" s="47"/>
      <c r="C76" s="47"/>
      <c r="D76" s="23"/>
      <c r="E76" s="23"/>
      <c r="F76" s="23"/>
      <c r="G76" s="23"/>
      <c r="H76" s="22"/>
      <c r="I76" s="47"/>
      <c r="J76" s="47"/>
      <c r="K76" s="23"/>
      <c r="L76" s="23"/>
      <c r="M76" s="23"/>
      <c r="O76" s="33">
        <v>72</v>
      </c>
      <c r="P76" s="34">
        <f t="shared" si="16"/>
        <v>-927</v>
      </c>
      <c r="Q76" s="34">
        <f t="shared" si="17"/>
        <v>1193</v>
      </c>
      <c r="R76" s="35"/>
      <c r="S76" s="34">
        <f t="shared" si="18"/>
        <v>-861</v>
      </c>
      <c r="T76" s="36">
        <f t="shared" si="19"/>
        <v>-0.39799017273975323</v>
      </c>
      <c r="U76" s="34">
        <f t="shared" si="20"/>
        <v>1101</v>
      </c>
      <c r="V76" s="36">
        <f t="shared" si="21"/>
        <v>0.5089281999842837</v>
      </c>
      <c r="W76" s="28"/>
    </row>
    <row r="77" spans="1:23" ht="12.75">
      <c r="A77" s="22"/>
      <c r="B77" s="47"/>
      <c r="C77" s="47"/>
      <c r="D77" s="23"/>
      <c r="E77" s="23"/>
      <c r="F77" s="23"/>
      <c r="G77" s="23"/>
      <c r="H77" s="22"/>
      <c r="I77" s="47"/>
      <c r="J77" s="47"/>
      <c r="K77" s="23"/>
      <c r="L77" s="23"/>
      <c r="M77" s="23"/>
      <c r="O77" s="33">
        <v>73</v>
      </c>
      <c r="P77" s="34">
        <f t="shared" si="16"/>
        <v>-899</v>
      </c>
      <c r="Q77" s="34">
        <f t="shared" si="17"/>
        <v>1124</v>
      </c>
      <c r="R77" s="35"/>
      <c r="S77" s="34">
        <f t="shared" si="18"/>
        <v>-927</v>
      </c>
      <c r="T77" s="36">
        <f t="shared" si="19"/>
        <v>-0.4284981302319992</v>
      </c>
      <c r="U77" s="34">
        <f t="shared" si="20"/>
        <v>1193</v>
      </c>
      <c r="V77" s="36">
        <f t="shared" si="21"/>
        <v>0.5514544437613538</v>
      </c>
      <c r="W77" s="28"/>
    </row>
    <row r="78" spans="1:23" ht="12.75">
      <c r="A78" s="22"/>
      <c r="B78" s="47"/>
      <c r="C78" s="47"/>
      <c r="D78" s="23"/>
      <c r="E78" s="23"/>
      <c r="F78" s="23"/>
      <c r="G78" s="23"/>
      <c r="H78" s="22"/>
      <c r="I78" s="47"/>
      <c r="J78" s="47"/>
      <c r="K78" s="23"/>
      <c r="L78" s="23"/>
      <c r="M78" s="23"/>
      <c r="O78" s="33">
        <v>74</v>
      </c>
      <c r="P78" s="34">
        <f t="shared" si="16"/>
        <v>-767</v>
      </c>
      <c r="Q78" s="34">
        <f t="shared" si="17"/>
        <v>941</v>
      </c>
      <c r="R78" s="35"/>
      <c r="S78" s="34">
        <f t="shared" si="18"/>
        <v>-899</v>
      </c>
      <c r="T78" s="36">
        <f t="shared" si="19"/>
        <v>-0.4155553603868039</v>
      </c>
      <c r="U78" s="34">
        <f t="shared" si="20"/>
        <v>1124</v>
      </c>
      <c r="V78" s="36">
        <f t="shared" si="21"/>
        <v>0.5195597609285513</v>
      </c>
      <c r="W78" s="28"/>
    </row>
    <row r="79" spans="1:23" ht="12.75">
      <c r="A79" s="22"/>
      <c r="B79" s="47"/>
      <c r="C79" s="47"/>
      <c r="D79" s="23"/>
      <c r="E79" s="23"/>
      <c r="F79" s="23"/>
      <c r="G79" s="23"/>
      <c r="H79" s="22"/>
      <c r="I79" s="47"/>
      <c r="J79" s="47"/>
      <c r="K79" s="23"/>
      <c r="L79" s="23"/>
      <c r="M79" s="23"/>
      <c r="O79" s="33">
        <v>75</v>
      </c>
      <c r="P79" s="34">
        <f t="shared" si="16"/>
        <v>-812</v>
      </c>
      <c r="Q79" s="34">
        <f t="shared" si="17"/>
        <v>1078</v>
      </c>
      <c r="R79" s="35"/>
      <c r="S79" s="34">
        <f t="shared" si="18"/>
        <v>-767</v>
      </c>
      <c r="T79" s="36">
        <f t="shared" si="19"/>
        <v>-0.35453944540231214</v>
      </c>
      <c r="U79" s="34">
        <f t="shared" si="20"/>
        <v>941</v>
      </c>
      <c r="V79" s="36">
        <f t="shared" si="21"/>
        <v>0.43496951515459675</v>
      </c>
      <c r="W79" s="28"/>
    </row>
    <row r="80" spans="1:23" ht="12.75">
      <c r="A80" s="22"/>
      <c r="B80" s="47"/>
      <c r="C80" s="47"/>
      <c r="D80" s="23"/>
      <c r="E80" s="23"/>
      <c r="F80" s="23"/>
      <c r="G80" s="23"/>
      <c r="H80" s="22"/>
      <c r="I80" s="47"/>
      <c r="J80" s="47"/>
      <c r="K80" s="23"/>
      <c r="L80" s="23"/>
      <c r="M80" s="23"/>
      <c r="O80" s="33">
        <v>76</v>
      </c>
      <c r="P80" s="34">
        <f t="shared" si="16"/>
        <v>-750</v>
      </c>
      <c r="Q80" s="34">
        <f t="shared" si="17"/>
        <v>1014</v>
      </c>
      <c r="R80" s="35"/>
      <c r="S80" s="34">
        <f t="shared" si="18"/>
        <v>-812</v>
      </c>
      <c r="T80" s="36">
        <f t="shared" si="19"/>
        <v>-0.3753403255106616</v>
      </c>
      <c r="U80" s="34">
        <f t="shared" si="20"/>
        <v>1078</v>
      </c>
      <c r="V80" s="36">
        <f t="shared" si="21"/>
        <v>0.49829663904001625</v>
      </c>
      <c r="W80" s="28"/>
    </row>
    <row r="81" spans="1:23" ht="12.75">
      <c r="A81" s="22"/>
      <c r="B81" s="47"/>
      <c r="C81" s="47"/>
      <c r="D81" s="23"/>
      <c r="E81" s="23"/>
      <c r="F81" s="23"/>
      <c r="G81" s="23"/>
      <c r="H81" s="22"/>
      <c r="I81" s="47"/>
      <c r="J81" s="47"/>
      <c r="K81" s="23"/>
      <c r="L81" s="23"/>
      <c r="M81" s="23"/>
      <c r="O81" s="33">
        <v>77</v>
      </c>
      <c r="P81" s="34">
        <f t="shared" si="16"/>
        <v>-733</v>
      </c>
      <c r="Q81" s="34">
        <f t="shared" si="17"/>
        <v>907</v>
      </c>
      <c r="R81" s="35"/>
      <c r="S81" s="34">
        <f t="shared" si="18"/>
        <v>-750</v>
      </c>
      <c r="T81" s="36">
        <f t="shared" si="19"/>
        <v>-0.3466813351391579</v>
      </c>
      <c r="U81" s="34">
        <f t="shared" si="20"/>
        <v>1014</v>
      </c>
      <c r="V81" s="36">
        <f t="shared" si="21"/>
        <v>0.4687131651081415</v>
      </c>
      <c r="W81" s="28"/>
    </row>
    <row r="82" spans="1:23" ht="12.75">
      <c r="A82" s="22"/>
      <c r="B82" s="47"/>
      <c r="C82" s="47"/>
      <c r="D82" s="23"/>
      <c r="E82" s="23"/>
      <c r="F82" s="23"/>
      <c r="G82" s="23"/>
      <c r="H82" s="22"/>
      <c r="I82" s="47"/>
      <c r="J82" s="47"/>
      <c r="K82" s="23"/>
      <c r="L82" s="23"/>
      <c r="M82" s="23"/>
      <c r="O82" s="33">
        <v>78</v>
      </c>
      <c r="P82" s="34">
        <f t="shared" si="16"/>
        <v>-623</v>
      </c>
      <c r="Q82" s="34">
        <f t="shared" si="17"/>
        <v>809</v>
      </c>
      <c r="R82" s="35"/>
      <c r="S82" s="34">
        <f t="shared" si="18"/>
        <v>-733</v>
      </c>
      <c r="T82" s="36">
        <f t="shared" si="19"/>
        <v>-0.33882322487600364</v>
      </c>
      <c r="U82" s="34">
        <f t="shared" si="20"/>
        <v>907</v>
      </c>
      <c r="V82" s="36">
        <f t="shared" si="21"/>
        <v>0.41925329462828825</v>
      </c>
      <c r="W82" s="28"/>
    </row>
    <row r="83" spans="1:23" ht="12.75">
      <c r="A83" s="22"/>
      <c r="B83" s="47"/>
      <c r="C83" s="47"/>
      <c r="D83" s="23"/>
      <c r="E83" s="23"/>
      <c r="F83" s="23"/>
      <c r="G83" s="23"/>
      <c r="H83" s="22"/>
      <c r="I83" s="47"/>
      <c r="J83" s="47"/>
      <c r="K83" s="23"/>
      <c r="L83" s="23"/>
      <c r="M83" s="23"/>
      <c r="O83" s="33">
        <v>79</v>
      </c>
      <c r="P83" s="34">
        <f t="shared" si="16"/>
        <v>-492</v>
      </c>
      <c r="Q83" s="34">
        <f t="shared" si="17"/>
        <v>697</v>
      </c>
      <c r="R83" s="35"/>
      <c r="S83" s="34">
        <f t="shared" si="18"/>
        <v>-623</v>
      </c>
      <c r="T83" s="36">
        <f t="shared" si="19"/>
        <v>-0.2879766290555938</v>
      </c>
      <c r="U83" s="34">
        <f t="shared" si="20"/>
        <v>809</v>
      </c>
      <c r="V83" s="36">
        <f t="shared" si="21"/>
        <v>0.373953600170105</v>
      </c>
      <c r="W83" s="28"/>
    </row>
    <row r="84" spans="1:23" ht="12.75">
      <c r="A84" s="22"/>
      <c r="B84" s="47"/>
      <c r="C84" s="47"/>
      <c r="D84" s="23"/>
      <c r="E84" s="23"/>
      <c r="F84" s="23"/>
      <c r="G84" s="23"/>
      <c r="H84" s="22"/>
      <c r="I84" s="47"/>
      <c r="J84" s="47"/>
      <c r="K84" s="23"/>
      <c r="L84" s="23"/>
      <c r="M84" s="23"/>
      <c r="O84" s="33">
        <v>80</v>
      </c>
      <c r="P84" s="34">
        <f t="shared" si="16"/>
        <v>-584</v>
      </c>
      <c r="Q84" s="34">
        <f t="shared" si="17"/>
        <v>799</v>
      </c>
      <c r="R84" s="35"/>
      <c r="S84" s="34">
        <f t="shared" si="18"/>
        <v>-492</v>
      </c>
      <c r="T84" s="36">
        <f t="shared" si="19"/>
        <v>-0.22742295585128758</v>
      </c>
      <c r="U84" s="34">
        <f t="shared" si="20"/>
        <v>697</v>
      </c>
      <c r="V84" s="36">
        <f t="shared" si="21"/>
        <v>0.3221825207893241</v>
      </c>
      <c r="W84" s="28"/>
    </row>
    <row r="85" spans="1:23" ht="12.75">
      <c r="A85" s="22"/>
      <c r="B85" s="47"/>
      <c r="C85" s="47"/>
      <c r="D85" s="23"/>
      <c r="E85" s="23"/>
      <c r="F85" s="23"/>
      <c r="G85" s="23"/>
      <c r="H85" s="22"/>
      <c r="I85" s="47"/>
      <c r="J85" s="47"/>
      <c r="K85" s="23"/>
      <c r="L85" s="23"/>
      <c r="M85" s="23"/>
      <c r="O85" s="33">
        <v>81</v>
      </c>
      <c r="P85" s="34">
        <f t="shared" si="16"/>
        <v>-460</v>
      </c>
      <c r="Q85" s="34">
        <f t="shared" si="17"/>
        <v>586</v>
      </c>
      <c r="R85" s="35"/>
      <c r="S85" s="34">
        <f t="shared" si="18"/>
        <v>-584</v>
      </c>
      <c r="T85" s="36">
        <f t="shared" si="19"/>
        <v>-0.2699491996283576</v>
      </c>
      <c r="U85" s="34">
        <f t="shared" si="20"/>
        <v>799</v>
      </c>
      <c r="V85" s="36">
        <f t="shared" si="21"/>
        <v>0.3693311823682495</v>
      </c>
      <c r="W85" s="28"/>
    </row>
    <row r="86" spans="1:23" ht="12.75">
      <c r="A86" s="22"/>
      <c r="B86" s="47"/>
      <c r="C86" s="47"/>
      <c r="D86" s="23"/>
      <c r="E86" s="23"/>
      <c r="F86" s="23"/>
      <c r="G86" s="23"/>
      <c r="H86" s="22"/>
      <c r="I86" s="47"/>
      <c r="J86" s="47"/>
      <c r="K86" s="23"/>
      <c r="L86" s="23"/>
      <c r="M86" s="23"/>
      <c r="O86" s="33">
        <v>82</v>
      </c>
      <c r="P86" s="34">
        <f t="shared" si="16"/>
        <v>-378</v>
      </c>
      <c r="Q86" s="34">
        <f t="shared" si="17"/>
        <v>586</v>
      </c>
      <c r="R86" s="35"/>
      <c r="S86" s="34">
        <f t="shared" si="18"/>
        <v>-460</v>
      </c>
      <c r="T86" s="36">
        <f t="shared" si="19"/>
        <v>-0.21263121888535017</v>
      </c>
      <c r="U86" s="34">
        <f t="shared" si="20"/>
        <v>586</v>
      </c>
      <c r="V86" s="36">
        <f t="shared" si="21"/>
        <v>0.2708736831887287</v>
      </c>
      <c r="W86" s="28"/>
    </row>
    <row r="87" spans="1:23" ht="12.75">
      <c r="A87" s="22"/>
      <c r="B87" s="47"/>
      <c r="C87" s="47"/>
      <c r="D87" s="23"/>
      <c r="E87" s="23"/>
      <c r="F87" s="23"/>
      <c r="G87" s="23"/>
      <c r="H87" s="22"/>
      <c r="I87" s="47"/>
      <c r="J87" s="47"/>
      <c r="K87" s="23"/>
      <c r="L87" s="23"/>
      <c r="M87" s="23"/>
      <c r="O87" s="33">
        <v>83</v>
      </c>
      <c r="P87" s="34">
        <f t="shared" si="16"/>
        <v>-492</v>
      </c>
      <c r="Q87" s="34">
        <f t="shared" si="17"/>
        <v>694</v>
      </c>
      <c r="R87" s="35"/>
      <c r="S87" s="34">
        <f t="shared" si="18"/>
        <v>-378</v>
      </c>
      <c r="T87" s="36">
        <f t="shared" si="19"/>
        <v>-0.1747273929101356</v>
      </c>
      <c r="U87" s="34">
        <f t="shared" si="20"/>
        <v>586</v>
      </c>
      <c r="V87" s="36">
        <f t="shared" si="21"/>
        <v>0.2708736831887287</v>
      </c>
      <c r="W87" s="28"/>
    </row>
    <row r="88" spans="1:23" ht="12.75">
      <c r="A88" s="22"/>
      <c r="B88" s="47"/>
      <c r="C88" s="47"/>
      <c r="D88" s="23"/>
      <c r="E88" s="23"/>
      <c r="F88" s="23"/>
      <c r="G88" s="23"/>
      <c r="H88" s="22"/>
      <c r="I88" s="47"/>
      <c r="J88" s="47"/>
      <c r="K88" s="23"/>
      <c r="L88" s="23"/>
      <c r="M88" s="23"/>
      <c r="O88" s="33">
        <v>84</v>
      </c>
      <c r="P88" s="34">
        <f t="shared" si="16"/>
        <v>-423</v>
      </c>
      <c r="Q88" s="34">
        <f t="shared" si="17"/>
        <v>728</v>
      </c>
      <c r="R88" s="35"/>
      <c r="S88" s="34">
        <f t="shared" si="18"/>
        <v>-492</v>
      </c>
      <c r="T88" s="36">
        <f t="shared" si="19"/>
        <v>-0.22742295585128758</v>
      </c>
      <c r="U88" s="34">
        <f t="shared" si="20"/>
        <v>694</v>
      </c>
      <c r="V88" s="36">
        <f t="shared" si="21"/>
        <v>0.3207957954487674</v>
      </c>
      <c r="W88" s="28"/>
    </row>
    <row r="89" spans="1:23" ht="12.75">
      <c r="A89" s="22"/>
      <c r="B89" s="47"/>
      <c r="C89" s="47"/>
      <c r="D89" s="23"/>
      <c r="E89" s="23"/>
      <c r="F89" s="23"/>
      <c r="G89" s="23"/>
      <c r="H89" s="22"/>
      <c r="I89" s="47"/>
      <c r="J89" s="47"/>
      <c r="K89" s="23"/>
      <c r="L89" s="23"/>
      <c r="M89" s="23"/>
      <c r="O89" s="33">
        <v>85</v>
      </c>
      <c r="P89" s="34">
        <f t="shared" si="16"/>
        <v>-387</v>
      </c>
      <c r="Q89" s="34">
        <f t="shared" si="17"/>
        <v>690</v>
      </c>
      <c r="R89" s="35"/>
      <c r="S89" s="34">
        <f t="shared" si="18"/>
        <v>-423</v>
      </c>
      <c r="T89" s="36">
        <f t="shared" si="19"/>
        <v>-0.19552827301848505</v>
      </c>
      <c r="U89" s="34">
        <f t="shared" si="20"/>
        <v>728</v>
      </c>
      <c r="V89" s="36">
        <f t="shared" si="21"/>
        <v>0.3365120159750759</v>
      </c>
      <c r="W89" s="28"/>
    </row>
    <row r="90" spans="1:23" ht="12.75">
      <c r="A90" s="22"/>
      <c r="B90" s="47"/>
      <c r="C90" s="47"/>
      <c r="D90" s="23"/>
      <c r="E90" s="23"/>
      <c r="F90" s="23"/>
      <c r="G90" s="23"/>
      <c r="H90" s="22"/>
      <c r="I90" s="47"/>
      <c r="J90" s="47"/>
      <c r="K90" s="23"/>
      <c r="L90" s="23"/>
      <c r="M90" s="23"/>
      <c r="O90" s="33">
        <v>86</v>
      </c>
      <c r="P90" s="34">
        <f t="shared" si="16"/>
        <v>-355</v>
      </c>
      <c r="Q90" s="34">
        <f t="shared" si="17"/>
        <v>671</v>
      </c>
      <c r="R90" s="35"/>
      <c r="S90" s="34">
        <f t="shared" si="18"/>
        <v>-387</v>
      </c>
      <c r="T90" s="36">
        <f t="shared" si="19"/>
        <v>-0.17888756893180546</v>
      </c>
      <c r="U90" s="34">
        <f t="shared" si="20"/>
        <v>690</v>
      </c>
      <c r="V90" s="36">
        <f t="shared" si="21"/>
        <v>0.31894682832802523</v>
      </c>
      <c r="W90" s="28"/>
    </row>
    <row r="91" spans="1:23" ht="12.75">
      <c r="A91" s="22"/>
      <c r="B91" s="47"/>
      <c r="C91" s="47"/>
      <c r="D91" s="23"/>
      <c r="E91" s="23"/>
      <c r="F91" s="23"/>
      <c r="G91" s="23"/>
      <c r="H91" s="22"/>
      <c r="I91" s="47"/>
      <c r="J91" s="47"/>
      <c r="K91" s="23"/>
      <c r="L91" s="23"/>
      <c r="M91" s="23"/>
      <c r="O91" s="33">
        <v>87</v>
      </c>
      <c r="P91" s="34">
        <f t="shared" si="16"/>
        <v>-353</v>
      </c>
      <c r="Q91" s="34">
        <f t="shared" si="17"/>
        <v>592</v>
      </c>
      <c r="R91" s="35"/>
      <c r="S91" s="34">
        <f t="shared" si="18"/>
        <v>-355</v>
      </c>
      <c r="T91" s="36">
        <f t="shared" si="19"/>
        <v>-0.16409583196586808</v>
      </c>
      <c r="U91" s="34">
        <f t="shared" si="20"/>
        <v>671</v>
      </c>
      <c r="V91" s="36">
        <f t="shared" si="21"/>
        <v>0.3101642345044999</v>
      </c>
      <c r="W91" s="28"/>
    </row>
    <row r="92" spans="1:23" ht="12.75">
      <c r="A92" s="22"/>
      <c r="B92" s="47"/>
      <c r="C92" s="47"/>
      <c r="D92" s="23"/>
      <c r="E92" s="23"/>
      <c r="F92" s="23"/>
      <c r="G92" s="23"/>
      <c r="H92" s="22"/>
      <c r="I92" s="47"/>
      <c r="J92" s="47"/>
      <c r="K92" s="23"/>
      <c r="L92" s="23"/>
      <c r="M92" s="23"/>
      <c r="O92" s="33">
        <v>88</v>
      </c>
      <c r="P92" s="34">
        <f t="shared" si="16"/>
        <v>-316</v>
      </c>
      <c r="Q92" s="34">
        <f t="shared" si="17"/>
        <v>555</v>
      </c>
      <c r="R92" s="35"/>
      <c r="S92" s="34">
        <f t="shared" si="18"/>
        <v>-353</v>
      </c>
      <c r="T92" s="36">
        <f t="shared" si="19"/>
        <v>-0.163171348405497</v>
      </c>
      <c r="U92" s="34">
        <f t="shared" si="20"/>
        <v>592</v>
      </c>
      <c r="V92" s="36">
        <f t="shared" si="21"/>
        <v>0.27364713386984196</v>
      </c>
      <c r="W92" s="28"/>
    </row>
    <row r="93" spans="1:23" ht="12.75">
      <c r="A93" s="22"/>
      <c r="B93" s="47"/>
      <c r="C93" s="47"/>
      <c r="D93" s="23"/>
      <c r="E93" s="23"/>
      <c r="F93" s="23"/>
      <c r="G93" s="23"/>
      <c r="H93" s="22"/>
      <c r="I93" s="47"/>
      <c r="J93" s="47"/>
      <c r="K93" s="23"/>
      <c r="L93" s="23"/>
      <c r="M93" s="23"/>
      <c r="O93" s="33">
        <v>89</v>
      </c>
      <c r="P93" s="34">
        <f t="shared" si="16"/>
        <v>-243</v>
      </c>
      <c r="Q93" s="34">
        <f t="shared" si="17"/>
        <v>478</v>
      </c>
      <c r="R93" s="35"/>
      <c r="S93" s="34">
        <f t="shared" si="18"/>
        <v>-316</v>
      </c>
      <c r="T93" s="36">
        <f t="shared" si="19"/>
        <v>-0.14606840253863185</v>
      </c>
      <c r="U93" s="34">
        <f t="shared" si="20"/>
        <v>555</v>
      </c>
      <c r="V93" s="36">
        <f t="shared" si="21"/>
        <v>0.25654418800297685</v>
      </c>
      <c r="W93" s="28"/>
    </row>
    <row r="94" spans="1:23" ht="12.75">
      <c r="A94" s="22"/>
      <c r="B94" s="47"/>
      <c r="C94" s="47"/>
      <c r="D94" s="23"/>
      <c r="E94" s="23"/>
      <c r="F94" s="23"/>
      <c r="G94" s="23"/>
      <c r="H94" s="22"/>
      <c r="I94" s="47"/>
      <c r="J94" s="47"/>
      <c r="K94" s="23"/>
      <c r="L94" s="23"/>
      <c r="M94" s="23"/>
      <c r="O94" s="33">
        <v>90</v>
      </c>
      <c r="P94" s="34">
        <f t="shared" si="16"/>
        <v>-172</v>
      </c>
      <c r="Q94" s="34">
        <f t="shared" si="17"/>
        <v>400</v>
      </c>
      <c r="R94" s="35"/>
      <c r="S94" s="34">
        <f t="shared" si="18"/>
        <v>-243</v>
      </c>
      <c r="T94" s="36">
        <f t="shared" si="19"/>
        <v>-0.11232475258508716</v>
      </c>
      <c r="U94" s="34">
        <f t="shared" si="20"/>
        <v>478</v>
      </c>
      <c r="V94" s="36">
        <f t="shared" si="21"/>
        <v>0.22095157092868997</v>
      </c>
      <c r="W94" s="28"/>
    </row>
    <row r="95" spans="1:23" ht="12.75">
      <c r="A95" s="22"/>
      <c r="B95" s="47"/>
      <c r="C95" s="47"/>
      <c r="D95" s="23"/>
      <c r="E95" s="23"/>
      <c r="F95" s="23"/>
      <c r="G95" s="23"/>
      <c r="H95" s="22"/>
      <c r="I95" s="47"/>
      <c r="J95" s="47"/>
      <c r="K95" s="23"/>
      <c r="L95" s="23"/>
      <c r="M95" s="23"/>
      <c r="O95" s="33">
        <v>91</v>
      </c>
      <c r="P95" s="34">
        <f t="shared" si="16"/>
        <v>-145</v>
      </c>
      <c r="Q95" s="34">
        <f t="shared" si="17"/>
        <v>344</v>
      </c>
      <c r="R95" s="35"/>
      <c r="S95" s="34">
        <f t="shared" si="18"/>
        <v>-172</v>
      </c>
      <c r="T95" s="36">
        <f t="shared" si="19"/>
        <v>-0.07950558619191354</v>
      </c>
      <c r="U95" s="34">
        <f t="shared" si="20"/>
        <v>400</v>
      </c>
      <c r="V95" s="36">
        <f t="shared" si="21"/>
        <v>0.18489671207421754</v>
      </c>
      <c r="W95" s="28"/>
    </row>
    <row r="96" spans="1:23" ht="12.75">
      <c r="A96" s="22"/>
      <c r="B96" s="47"/>
      <c r="C96" s="47"/>
      <c r="D96" s="23"/>
      <c r="E96" s="23"/>
      <c r="F96" s="23"/>
      <c r="G96" s="23"/>
      <c r="H96" s="22"/>
      <c r="I96" s="47"/>
      <c r="J96" s="47"/>
      <c r="K96" s="23"/>
      <c r="L96" s="23"/>
      <c r="M96" s="23"/>
      <c r="O96" s="33">
        <v>92</v>
      </c>
      <c r="P96" s="34">
        <f t="shared" si="16"/>
        <v>-108</v>
      </c>
      <c r="Q96" s="34">
        <f t="shared" si="17"/>
        <v>284</v>
      </c>
      <c r="R96" s="35"/>
      <c r="S96" s="34">
        <f t="shared" si="18"/>
        <v>-145</v>
      </c>
      <c r="T96" s="36">
        <f t="shared" si="19"/>
        <v>-0.06702505812690386</v>
      </c>
      <c r="U96" s="34">
        <f t="shared" si="20"/>
        <v>344</v>
      </c>
      <c r="V96" s="36">
        <f t="shared" si="21"/>
        <v>0.1590111723838271</v>
      </c>
      <c r="W96" s="28"/>
    </row>
    <row r="97" spans="1:23" ht="12.75">
      <c r="A97" s="22"/>
      <c r="B97" s="47"/>
      <c r="C97" s="47"/>
      <c r="D97" s="23"/>
      <c r="E97" s="23"/>
      <c r="F97" s="23"/>
      <c r="G97" s="23"/>
      <c r="H97" s="22"/>
      <c r="I97" s="47"/>
      <c r="J97" s="47"/>
      <c r="K97" s="23"/>
      <c r="L97" s="23"/>
      <c r="M97" s="23"/>
      <c r="O97" s="33">
        <v>93</v>
      </c>
      <c r="P97" s="34">
        <f t="shared" si="16"/>
        <v>-91</v>
      </c>
      <c r="Q97" s="34">
        <f t="shared" si="17"/>
        <v>254</v>
      </c>
      <c r="R97" s="35"/>
      <c r="S97" s="34">
        <f t="shared" si="18"/>
        <v>-108</v>
      </c>
      <c r="T97" s="36">
        <f t="shared" si="19"/>
        <v>-0.04992211226003874</v>
      </c>
      <c r="U97" s="34">
        <f t="shared" si="20"/>
        <v>284</v>
      </c>
      <c r="V97" s="36">
        <f t="shared" si="21"/>
        <v>0.13127666557269446</v>
      </c>
      <c r="W97" s="28"/>
    </row>
    <row r="98" spans="1:23" ht="12.75">
      <c r="A98" s="22"/>
      <c r="B98" s="47"/>
      <c r="C98" s="47"/>
      <c r="D98" s="23"/>
      <c r="E98" s="23"/>
      <c r="F98" s="23"/>
      <c r="G98" s="23"/>
      <c r="H98" s="22"/>
      <c r="I98" s="47"/>
      <c r="J98" s="47"/>
      <c r="K98" s="23"/>
      <c r="L98" s="23"/>
      <c r="M98" s="23"/>
      <c r="O98" s="33">
        <v>94</v>
      </c>
      <c r="P98" s="34">
        <f>-I49</f>
        <v>-70</v>
      </c>
      <c r="Q98" s="34">
        <f>J49</f>
        <v>169</v>
      </c>
      <c r="R98" s="35"/>
      <c r="S98" s="34">
        <f t="shared" si="18"/>
        <v>-91</v>
      </c>
      <c r="T98" s="36">
        <f t="shared" si="19"/>
        <v>-0.04206400199688449</v>
      </c>
      <c r="U98" s="34">
        <f t="shared" si="20"/>
        <v>254</v>
      </c>
      <c r="V98" s="36">
        <f t="shared" si="21"/>
        <v>0.11740941216712814</v>
      </c>
      <c r="W98" s="28"/>
    </row>
    <row r="99" spans="1:23" ht="12.75">
      <c r="A99" s="8"/>
      <c r="C99" s="47"/>
      <c r="D99" s="23"/>
      <c r="E99" s="23"/>
      <c r="F99" s="23"/>
      <c r="G99" s="23"/>
      <c r="H99" s="22"/>
      <c r="I99" s="47"/>
      <c r="J99" s="47"/>
      <c r="K99" s="23"/>
      <c r="L99" s="23"/>
      <c r="M99" s="23"/>
      <c r="O99" s="33">
        <v>95</v>
      </c>
      <c r="P99" s="34">
        <f>-I50</f>
        <v>-55</v>
      </c>
      <c r="Q99" s="34">
        <f>J50</f>
        <v>145</v>
      </c>
      <c r="R99" s="35"/>
      <c r="S99" s="34">
        <f t="shared" si="18"/>
        <v>-70</v>
      </c>
      <c r="T99" s="36">
        <f t="shared" si="19"/>
        <v>-0.03235692461298807</v>
      </c>
      <c r="U99" s="34">
        <f t="shared" si="20"/>
        <v>169</v>
      </c>
      <c r="V99" s="36">
        <f t="shared" si="21"/>
        <v>0.07811886085135691</v>
      </c>
      <c r="W99" s="28"/>
    </row>
    <row r="100" spans="1:23" ht="12.75">
      <c r="A100" s="7"/>
      <c r="O100" s="33">
        <v>96</v>
      </c>
      <c r="P100" s="34">
        <f>-I51</f>
        <v>-25</v>
      </c>
      <c r="Q100" s="34">
        <f>J51</f>
        <v>81</v>
      </c>
      <c r="R100" s="35"/>
      <c r="S100" s="34">
        <f t="shared" si="18"/>
        <v>-55</v>
      </c>
      <c r="T100" s="36">
        <f t="shared" si="19"/>
        <v>-0.025423297910204912</v>
      </c>
      <c r="U100" s="34">
        <f t="shared" si="20"/>
        <v>145</v>
      </c>
      <c r="V100" s="36">
        <f t="shared" si="21"/>
        <v>0.06702505812690386</v>
      </c>
      <c r="W100" s="28"/>
    </row>
    <row r="101" spans="15:23" ht="12.75">
      <c r="O101" s="33">
        <v>97</v>
      </c>
      <c r="P101" s="34">
        <f>-I52</f>
        <v>-18</v>
      </c>
      <c r="Q101" s="34">
        <f>J52</f>
        <v>77</v>
      </c>
      <c r="R101" s="35"/>
      <c r="S101" s="34">
        <f t="shared" si="18"/>
        <v>-25</v>
      </c>
      <c r="T101" s="36">
        <f>(S101*100/$K$56)</f>
        <v>-0.011556044504638596</v>
      </c>
      <c r="U101" s="34">
        <f t="shared" si="20"/>
        <v>81</v>
      </c>
      <c r="V101" s="36">
        <f>U101*100/$K$56</f>
        <v>0.03744158419502905</v>
      </c>
      <c r="W101" s="28"/>
    </row>
    <row r="102" spans="1:23" ht="12.75">
      <c r="A102" s="2"/>
      <c r="O102" s="33">
        <v>98</v>
      </c>
      <c r="P102" s="34">
        <f t="shared" si="16"/>
        <v>-14</v>
      </c>
      <c r="Q102" s="34">
        <f t="shared" si="17"/>
        <v>62</v>
      </c>
      <c r="R102" s="35"/>
      <c r="S102" s="34">
        <f t="shared" si="18"/>
        <v>-18</v>
      </c>
      <c r="T102" s="36">
        <f>(S102*100/$K$56)</f>
        <v>-0.00832035204333979</v>
      </c>
      <c r="U102" s="34">
        <f t="shared" si="20"/>
        <v>77</v>
      </c>
      <c r="V102" s="36">
        <f>U102*100/$K$56</f>
        <v>0.035592617074286875</v>
      </c>
      <c r="W102" s="28"/>
    </row>
    <row r="103" spans="1:23" ht="12.75">
      <c r="A103" s="2"/>
      <c r="O103" s="33">
        <v>99</v>
      </c>
      <c r="P103" s="34">
        <f t="shared" si="16"/>
        <v>-4</v>
      </c>
      <c r="Q103" s="34">
        <f t="shared" si="17"/>
        <v>21</v>
      </c>
      <c r="R103" s="35"/>
      <c r="S103" s="34">
        <f t="shared" si="18"/>
        <v>-14</v>
      </c>
      <c r="T103" s="36">
        <f>(S103*100/$K$56)</f>
        <v>-0.006471384922597614</v>
      </c>
      <c r="U103" s="34">
        <f t="shared" si="20"/>
        <v>62</v>
      </c>
      <c r="V103" s="36">
        <f>U103*100/$K$56</f>
        <v>0.02865899037150372</v>
      </c>
      <c r="W103" s="28"/>
    </row>
    <row r="104" spans="1:23" ht="12.75">
      <c r="A104" s="24"/>
      <c r="B104" s="48"/>
      <c r="O104" s="37" t="s">
        <v>11</v>
      </c>
      <c r="P104" s="34">
        <f t="shared" si="16"/>
        <v>-12</v>
      </c>
      <c r="Q104" s="34">
        <f t="shared" si="17"/>
        <v>54</v>
      </c>
      <c r="R104" s="35"/>
      <c r="S104" s="34">
        <f t="shared" si="18"/>
        <v>-4</v>
      </c>
      <c r="T104" s="36">
        <f>(S104*100/$K$56)</f>
        <v>-0.0018489671207421753</v>
      </c>
      <c r="U104" s="34">
        <f t="shared" si="20"/>
        <v>21</v>
      </c>
      <c r="V104" s="36">
        <f>U104*100/$K$56</f>
        <v>0.009707077383896421</v>
      </c>
      <c r="W104" s="28"/>
    </row>
    <row r="105" spans="1:23" ht="12.75">
      <c r="A105" s="24"/>
      <c r="B105" s="49"/>
      <c r="O105" s="35"/>
      <c r="P105" s="28"/>
      <c r="Q105" s="28"/>
      <c r="R105" s="35"/>
      <c r="S105" s="34">
        <f>P104</f>
        <v>-12</v>
      </c>
      <c r="T105" s="36">
        <f>(S105*100/$K$56)</f>
        <v>-0.0055469013622265265</v>
      </c>
      <c r="U105" s="34">
        <f>Q104</f>
        <v>54</v>
      </c>
      <c r="V105" s="36">
        <f>U105*100/$K$56</f>
        <v>0.02496105613001937</v>
      </c>
      <c r="W105" s="28"/>
    </row>
    <row r="106" spans="1:2" ht="12.75">
      <c r="A106" s="24"/>
      <c r="B106" s="49"/>
    </row>
    <row r="107" spans="1:2" ht="12.75">
      <c r="A107" s="24"/>
      <c r="B107" s="49"/>
    </row>
    <row r="108" spans="1:2" ht="12.75">
      <c r="A108" s="24"/>
      <c r="B108" s="49"/>
    </row>
    <row r="109" spans="1:2" ht="12.75">
      <c r="A109" s="24"/>
      <c r="B109" s="49"/>
    </row>
    <row r="110" spans="1:2" ht="12.75">
      <c r="A110" s="24"/>
      <c r="B110" s="49"/>
    </row>
    <row r="111" spans="1:2" ht="12.75">
      <c r="A111" s="24"/>
      <c r="B111" s="49"/>
    </row>
    <row r="112" spans="1:2" ht="12.75">
      <c r="A112" s="24"/>
      <c r="B112" s="49"/>
    </row>
    <row r="113" spans="1:2" ht="12.75">
      <c r="A113" s="24"/>
      <c r="B113" s="49"/>
    </row>
    <row r="114" spans="1:2" ht="12.75">
      <c r="A114" s="24"/>
      <c r="B114" s="49"/>
    </row>
    <row r="115" spans="1:2" ht="12.75">
      <c r="A115" s="24"/>
      <c r="B115" s="49"/>
    </row>
    <row r="116" spans="1:2" ht="12.75">
      <c r="A116" s="24"/>
      <c r="B116" s="49"/>
    </row>
    <row r="117" spans="1:2" ht="12.75">
      <c r="A117" s="24"/>
      <c r="B117" s="49"/>
    </row>
    <row r="118" spans="1:2" ht="12.75">
      <c r="A118" s="24"/>
      <c r="B118" s="49"/>
    </row>
    <row r="119" spans="1:2" ht="12.75">
      <c r="A119" s="24"/>
      <c r="B119" s="49"/>
    </row>
    <row r="120" spans="1:2" ht="12.75">
      <c r="A120" s="24"/>
      <c r="B120" s="49"/>
    </row>
    <row r="121" spans="1:2" ht="12.75">
      <c r="A121" s="24"/>
      <c r="B121" s="49"/>
    </row>
    <row r="122" spans="1:2" ht="12.75">
      <c r="A122" s="24"/>
      <c r="B122" s="49"/>
    </row>
    <row r="123" spans="1:2" ht="12.75">
      <c r="A123" s="24"/>
      <c r="B123" s="49"/>
    </row>
    <row r="124" spans="1:2" ht="12.75">
      <c r="A124" s="24"/>
      <c r="B124" s="49"/>
    </row>
    <row r="125" spans="1:2" ht="12.75">
      <c r="A125" s="24"/>
      <c r="B125" s="49"/>
    </row>
    <row r="126" spans="1:4" ht="12.75">
      <c r="A126" s="25" t="s">
        <v>9</v>
      </c>
      <c r="B126" s="50" t="s">
        <v>10</v>
      </c>
      <c r="C126" s="50" t="s">
        <v>4</v>
      </c>
      <c r="D126" s="25" t="s">
        <v>6</v>
      </c>
    </row>
    <row r="127" spans="1:4" ht="12.75">
      <c r="A127" s="26">
        <v>0</v>
      </c>
      <c r="B127" s="51">
        <v>637</v>
      </c>
      <c r="C127" s="51">
        <v>649</v>
      </c>
      <c r="D127" s="26">
        <v>1286</v>
      </c>
    </row>
    <row r="128" spans="1:4" ht="12.75">
      <c r="A128" s="26">
        <v>1</v>
      </c>
      <c r="B128" s="51">
        <v>915</v>
      </c>
      <c r="C128" s="51">
        <v>911</v>
      </c>
      <c r="D128" s="26">
        <v>1826</v>
      </c>
    </row>
    <row r="129" spans="1:4" ht="12.75">
      <c r="A129" s="26">
        <v>2</v>
      </c>
      <c r="B129" s="51">
        <v>959</v>
      </c>
      <c r="C129" s="51">
        <v>933</v>
      </c>
      <c r="D129" s="26">
        <v>1892</v>
      </c>
    </row>
    <row r="130" spans="1:4" ht="12.75">
      <c r="A130" s="26">
        <v>3</v>
      </c>
      <c r="B130" s="51">
        <v>1013</v>
      </c>
      <c r="C130" s="51">
        <v>992</v>
      </c>
      <c r="D130" s="26">
        <v>2005</v>
      </c>
    </row>
    <row r="131" spans="1:4" ht="12.75">
      <c r="A131" s="26">
        <v>4</v>
      </c>
      <c r="B131" s="51">
        <v>1125</v>
      </c>
      <c r="C131" s="51">
        <v>1024</v>
      </c>
      <c r="D131" s="26">
        <v>2149</v>
      </c>
    </row>
    <row r="132" spans="1:4" ht="12.75">
      <c r="A132" s="26">
        <v>5</v>
      </c>
      <c r="B132" s="51">
        <v>1148</v>
      </c>
      <c r="C132" s="51">
        <v>1065</v>
      </c>
      <c r="D132" s="26">
        <v>2213</v>
      </c>
    </row>
    <row r="133" spans="1:4" ht="12.75">
      <c r="A133" s="26">
        <v>6</v>
      </c>
      <c r="B133" s="51">
        <v>1200</v>
      </c>
      <c r="C133" s="51">
        <v>1003</v>
      </c>
      <c r="D133" s="26">
        <v>2203</v>
      </c>
    </row>
    <row r="134" spans="1:4" ht="12.75">
      <c r="A134" s="26">
        <v>7</v>
      </c>
      <c r="B134" s="51">
        <v>1143</v>
      </c>
      <c r="C134" s="51">
        <v>1018</v>
      </c>
      <c r="D134" s="26">
        <v>2161</v>
      </c>
    </row>
    <row r="135" spans="1:4" ht="12.75">
      <c r="A135" s="26">
        <v>8</v>
      </c>
      <c r="B135" s="51">
        <v>1181</v>
      </c>
      <c r="C135" s="51">
        <v>1128</v>
      </c>
      <c r="D135" s="26">
        <v>2309</v>
      </c>
    </row>
    <row r="136" spans="1:4" ht="12.75">
      <c r="A136" s="26">
        <v>9</v>
      </c>
      <c r="B136" s="51">
        <v>1191</v>
      </c>
      <c r="C136" s="51">
        <v>1216</v>
      </c>
      <c r="D136" s="26">
        <v>2407</v>
      </c>
    </row>
    <row r="137" spans="1:4" ht="12.75">
      <c r="A137" s="26">
        <v>10</v>
      </c>
      <c r="B137" s="51">
        <v>1318</v>
      </c>
      <c r="C137" s="51">
        <v>1174</v>
      </c>
      <c r="D137" s="26">
        <v>2492</v>
      </c>
    </row>
    <row r="138" spans="1:4" ht="12.75">
      <c r="A138" s="26">
        <v>11</v>
      </c>
      <c r="B138" s="51">
        <v>1284</v>
      </c>
      <c r="C138" s="51">
        <v>1190</v>
      </c>
      <c r="D138" s="26">
        <v>2474</v>
      </c>
    </row>
    <row r="139" spans="1:4" ht="12.75">
      <c r="A139" s="26">
        <v>12</v>
      </c>
      <c r="B139" s="51">
        <v>1351</v>
      </c>
      <c r="C139" s="51">
        <v>1237</v>
      </c>
      <c r="D139" s="26">
        <v>2588</v>
      </c>
    </row>
    <row r="140" spans="1:4" ht="12.75">
      <c r="A140" s="26">
        <v>13</v>
      </c>
      <c r="B140" s="51">
        <v>1341</v>
      </c>
      <c r="C140" s="51">
        <v>1220</v>
      </c>
      <c r="D140" s="26">
        <v>2561</v>
      </c>
    </row>
    <row r="141" spans="1:4" ht="12.75">
      <c r="A141" s="26">
        <v>14</v>
      </c>
      <c r="B141" s="51">
        <v>1224</v>
      </c>
      <c r="C141" s="51">
        <v>1274</v>
      </c>
      <c r="D141" s="26">
        <v>2498</v>
      </c>
    </row>
    <row r="142" spans="1:4" ht="12.75">
      <c r="A142" s="26">
        <v>15</v>
      </c>
      <c r="B142" s="51">
        <v>1159</v>
      </c>
      <c r="C142" s="51">
        <v>1150</v>
      </c>
      <c r="D142" s="26">
        <v>2309</v>
      </c>
    </row>
    <row r="143" spans="1:4" ht="12.75">
      <c r="A143" s="26">
        <v>16</v>
      </c>
      <c r="B143" s="51">
        <v>1235</v>
      </c>
      <c r="C143" s="51">
        <v>1190</v>
      </c>
      <c r="D143" s="26">
        <v>2425</v>
      </c>
    </row>
    <row r="144" spans="1:4" ht="12.75">
      <c r="A144" s="26">
        <v>17</v>
      </c>
      <c r="B144" s="51">
        <v>1205</v>
      </c>
      <c r="C144" s="51">
        <v>1158</v>
      </c>
      <c r="D144" s="26">
        <v>2363</v>
      </c>
    </row>
    <row r="145" spans="1:4" ht="12.75">
      <c r="A145" s="26">
        <v>18</v>
      </c>
      <c r="B145" s="51">
        <v>1170</v>
      </c>
      <c r="C145" s="51">
        <v>1119</v>
      </c>
      <c r="D145" s="26">
        <v>2289</v>
      </c>
    </row>
    <row r="146" spans="1:4" ht="12.75">
      <c r="A146" s="26">
        <v>19</v>
      </c>
      <c r="B146" s="51">
        <v>1248</v>
      </c>
      <c r="C146" s="51">
        <v>1085</v>
      </c>
      <c r="D146" s="26">
        <v>2333</v>
      </c>
    </row>
    <row r="147" spans="1:4" ht="12.75">
      <c r="A147" s="26">
        <v>20</v>
      </c>
      <c r="B147" s="51">
        <v>1230</v>
      </c>
      <c r="C147" s="51">
        <v>1108</v>
      </c>
      <c r="D147" s="26">
        <v>2338</v>
      </c>
    </row>
    <row r="148" spans="1:4" ht="12.75">
      <c r="A148" s="26">
        <v>21</v>
      </c>
      <c r="B148" s="51">
        <v>1119</v>
      </c>
      <c r="C148" s="51">
        <v>1119</v>
      </c>
      <c r="D148" s="26">
        <v>2238</v>
      </c>
    </row>
    <row r="149" spans="1:4" ht="12.75">
      <c r="A149" s="26">
        <v>22</v>
      </c>
      <c r="B149" s="51">
        <v>1118</v>
      </c>
      <c r="C149" s="51">
        <v>1152</v>
      </c>
      <c r="D149" s="26">
        <v>2270</v>
      </c>
    </row>
    <row r="150" spans="1:4" ht="12.75">
      <c r="A150" s="26">
        <v>23</v>
      </c>
      <c r="B150" s="51">
        <v>1146</v>
      </c>
      <c r="C150" s="51">
        <v>1122</v>
      </c>
      <c r="D150" s="26">
        <v>2268</v>
      </c>
    </row>
    <row r="151" spans="1:4" ht="12.75">
      <c r="A151" s="26">
        <v>24</v>
      </c>
      <c r="B151" s="51">
        <v>1173</v>
      </c>
      <c r="C151" s="51">
        <v>1117</v>
      </c>
      <c r="D151" s="26">
        <v>2290</v>
      </c>
    </row>
    <row r="152" spans="1:4" ht="12.75">
      <c r="A152" s="26">
        <v>25</v>
      </c>
      <c r="B152" s="51">
        <v>1148</v>
      </c>
      <c r="C152" s="51">
        <v>1110</v>
      </c>
      <c r="D152" s="26">
        <v>2258</v>
      </c>
    </row>
    <row r="153" spans="1:4" ht="12.75">
      <c r="A153" s="26">
        <v>26</v>
      </c>
      <c r="B153" s="51">
        <v>1142</v>
      </c>
      <c r="C153" s="51">
        <v>1173</v>
      </c>
      <c r="D153" s="26">
        <v>2315</v>
      </c>
    </row>
    <row r="154" spans="1:4" ht="12.75">
      <c r="A154" s="26">
        <v>27</v>
      </c>
      <c r="B154" s="51">
        <v>1206</v>
      </c>
      <c r="C154" s="51">
        <v>1175</v>
      </c>
      <c r="D154" s="26">
        <v>2381</v>
      </c>
    </row>
    <row r="155" spans="1:4" ht="12.75">
      <c r="A155" s="26">
        <v>28</v>
      </c>
      <c r="B155" s="51">
        <v>1287</v>
      </c>
      <c r="C155" s="51">
        <v>1208</v>
      </c>
      <c r="D155" s="26">
        <v>2495</v>
      </c>
    </row>
    <row r="156" spans="1:4" ht="12.75">
      <c r="A156" s="26">
        <v>29</v>
      </c>
      <c r="B156" s="51">
        <v>1178</v>
      </c>
      <c r="C156" s="51">
        <v>1177</v>
      </c>
      <c r="D156" s="26">
        <v>2355</v>
      </c>
    </row>
    <row r="157" spans="1:4" ht="12.75">
      <c r="A157" s="26">
        <v>30</v>
      </c>
      <c r="B157" s="51">
        <v>1276</v>
      </c>
      <c r="C157" s="51">
        <v>1155</v>
      </c>
      <c r="D157" s="26">
        <v>2431</v>
      </c>
    </row>
    <row r="158" spans="1:4" ht="12.75">
      <c r="A158" s="26">
        <v>31</v>
      </c>
      <c r="B158" s="51">
        <v>1246</v>
      </c>
      <c r="C158" s="51">
        <v>1295</v>
      </c>
      <c r="D158" s="26">
        <v>2541</v>
      </c>
    </row>
    <row r="159" spans="1:4" ht="12.75">
      <c r="A159" s="26">
        <v>32</v>
      </c>
      <c r="B159" s="51">
        <v>1232</v>
      </c>
      <c r="C159" s="51">
        <v>1296</v>
      </c>
      <c r="D159" s="26">
        <v>2528</v>
      </c>
    </row>
    <row r="160" spans="1:4" ht="12.75">
      <c r="A160" s="26">
        <v>33</v>
      </c>
      <c r="B160" s="51">
        <v>1270</v>
      </c>
      <c r="C160" s="51">
        <v>1295</v>
      </c>
      <c r="D160" s="26">
        <v>2565</v>
      </c>
    </row>
    <row r="161" spans="1:4" ht="12.75">
      <c r="A161" s="26">
        <v>34</v>
      </c>
      <c r="B161" s="51">
        <v>1345</v>
      </c>
      <c r="C161" s="51">
        <v>1335</v>
      </c>
      <c r="D161" s="26">
        <v>2680</v>
      </c>
    </row>
    <row r="162" spans="1:4" ht="12.75">
      <c r="A162" s="26">
        <v>35</v>
      </c>
      <c r="B162" s="51">
        <v>1284</v>
      </c>
      <c r="C162" s="51">
        <v>1406</v>
      </c>
      <c r="D162" s="26">
        <v>2690</v>
      </c>
    </row>
    <row r="163" spans="1:4" ht="12.75">
      <c r="A163" s="26">
        <v>36</v>
      </c>
      <c r="B163" s="51">
        <v>1399</v>
      </c>
      <c r="C163" s="51">
        <v>1432</v>
      </c>
      <c r="D163" s="26">
        <v>2831</v>
      </c>
    </row>
    <row r="164" spans="1:4" ht="12.75">
      <c r="A164" s="26">
        <v>37</v>
      </c>
      <c r="B164" s="51">
        <v>1421</v>
      </c>
      <c r="C164" s="51">
        <v>1443</v>
      </c>
      <c r="D164" s="26">
        <v>2864</v>
      </c>
    </row>
    <row r="165" spans="1:4" ht="12.75">
      <c r="A165" s="26">
        <v>38</v>
      </c>
      <c r="B165" s="51">
        <v>1542</v>
      </c>
      <c r="C165" s="51">
        <v>1539</v>
      </c>
      <c r="D165" s="26">
        <v>3081</v>
      </c>
    </row>
    <row r="166" spans="1:4" ht="12.75">
      <c r="A166" s="26">
        <v>39</v>
      </c>
      <c r="B166" s="51">
        <v>1581</v>
      </c>
      <c r="C166" s="51">
        <v>1568</v>
      </c>
      <c r="D166" s="26">
        <v>3149</v>
      </c>
    </row>
    <row r="167" spans="1:4" ht="12.75">
      <c r="A167" s="26">
        <v>40</v>
      </c>
      <c r="B167" s="51">
        <v>1642</v>
      </c>
      <c r="C167" s="51">
        <v>1688</v>
      </c>
      <c r="D167" s="26">
        <v>3330</v>
      </c>
    </row>
    <row r="168" spans="1:4" ht="12.75">
      <c r="A168" s="26">
        <v>41</v>
      </c>
      <c r="B168" s="51">
        <v>1840</v>
      </c>
      <c r="C168" s="51">
        <v>1765</v>
      </c>
      <c r="D168" s="26">
        <v>3605</v>
      </c>
    </row>
    <row r="169" spans="1:4" ht="12.75">
      <c r="A169" s="26">
        <v>42</v>
      </c>
      <c r="B169" s="51">
        <v>1800</v>
      </c>
      <c r="C169" s="51">
        <v>1799</v>
      </c>
      <c r="D169" s="26">
        <v>3599</v>
      </c>
    </row>
    <row r="170" spans="1:4" ht="12.75">
      <c r="A170" s="26">
        <v>43</v>
      </c>
      <c r="B170" s="51">
        <v>1965</v>
      </c>
      <c r="C170" s="51">
        <v>1846</v>
      </c>
      <c r="D170" s="26">
        <v>3811</v>
      </c>
    </row>
    <row r="171" spans="1:4" ht="12.75">
      <c r="A171" s="26">
        <v>44</v>
      </c>
      <c r="B171" s="51">
        <v>1928</v>
      </c>
      <c r="C171" s="51">
        <v>1881</v>
      </c>
      <c r="D171" s="26">
        <v>3809</v>
      </c>
    </row>
    <row r="172" spans="1:4" ht="12.75">
      <c r="A172" s="26">
        <v>45</v>
      </c>
      <c r="B172" s="51">
        <v>1935</v>
      </c>
      <c r="C172" s="51">
        <v>1926</v>
      </c>
      <c r="D172" s="26">
        <v>3861</v>
      </c>
    </row>
    <row r="173" spans="1:4" ht="12.75">
      <c r="A173" s="26">
        <v>46</v>
      </c>
      <c r="B173" s="51">
        <v>1985</v>
      </c>
      <c r="C173" s="51">
        <v>1921</v>
      </c>
      <c r="D173" s="26">
        <v>3906</v>
      </c>
    </row>
    <row r="174" spans="1:4" ht="12.75">
      <c r="A174" s="26">
        <v>47</v>
      </c>
      <c r="B174" s="51">
        <v>1811</v>
      </c>
      <c r="C174" s="51">
        <v>1790</v>
      </c>
      <c r="D174" s="26">
        <v>3601</v>
      </c>
    </row>
    <row r="175" spans="1:4" ht="12.75">
      <c r="A175" s="26">
        <v>48</v>
      </c>
      <c r="B175" s="51">
        <v>1863</v>
      </c>
      <c r="C175" s="51">
        <v>1728</v>
      </c>
      <c r="D175" s="26">
        <v>3591</v>
      </c>
    </row>
    <row r="176" spans="1:4" ht="12.75">
      <c r="A176" s="26">
        <v>49</v>
      </c>
      <c r="B176" s="51">
        <v>1770</v>
      </c>
      <c r="C176" s="51">
        <v>1728</v>
      </c>
      <c r="D176" s="26">
        <v>3498</v>
      </c>
    </row>
    <row r="177" spans="1:4" ht="12.75">
      <c r="A177" s="26">
        <v>50</v>
      </c>
      <c r="B177" s="51">
        <v>1715</v>
      </c>
      <c r="C177" s="51">
        <v>1679</v>
      </c>
      <c r="D177" s="26">
        <v>3394</v>
      </c>
    </row>
    <row r="178" spans="1:4" ht="12.75">
      <c r="A178" s="26">
        <v>51</v>
      </c>
      <c r="B178" s="51">
        <v>1589</v>
      </c>
      <c r="C178" s="51">
        <v>1556</v>
      </c>
      <c r="D178" s="26">
        <v>3145</v>
      </c>
    </row>
    <row r="179" spans="1:4" ht="12.75">
      <c r="A179" s="26">
        <v>52</v>
      </c>
      <c r="B179" s="51">
        <v>1596</v>
      </c>
      <c r="C179" s="51">
        <v>1521</v>
      </c>
      <c r="D179" s="26">
        <v>3117</v>
      </c>
    </row>
    <row r="180" spans="1:4" ht="12.75">
      <c r="A180" s="26">
        <v>53</v>
      </c>
      <c r="B180" s="51">
        <v>1591</v>
      </c>
      <c r="C180" s="51">
        <v>1651</v>
      </c>
      <c r="D180" s="26">
        <v>3242</v>
      </c>
    </row>
    <row r="181" spans="1:4" ht="12.75">
      <c r="A181" s="26">
        <v>54</v>
      </c>
      <c r="B181" s="51">
        <v>1477</v>
      </c>
      <c r="C181" s="51">
        <v>1620</v>
      </c>
      <c r="D181" s="26">
        <v>3097</v>
      </c>
    </row>
    <row r="182" spans="1:4" ht="12.75">
      <c r="A182" s="26">
        <v>55</v>
      </c>
      <c r="B182" s="51">
        <v>1455</v>
      </c>
      <c r="C182" s="51">
        <v>1545</v>
      </c>
      <c r="D182" s="26">
        <v>3000</v>
      </c>
    </row>
    <row r="183" spans="1:4" ht="12.75">
      <c r="A183" s="26">
        <v>56</v>
      </c>
      <c r="B183" s="51">
        <v>1431</v>
      </c>
      <c r="C183" s="51">
        <v>1603</v>
      </c>
      <c r="D183" s="26">
        <v>3034</v>
      </c>
    </row>
    <row r="184" spans="1:4" ht="12.75">
      <c r="A184" s="26">
        <v>57</v>
      </c>
      <c r="B184" s="51">
        <v>1492</v>
      </c>
      <c r="C184" s="51">
        <v>1569</v>
      </c>
      <c r="D184" s="26">
        <v>3061</v>
      </c>
    </row>
    <row r="185" spans="1:4" ht="12.75">
      <c r="A185" s="26">
        <v>58</v>
      </c>
      <c r="B185" s="51">
        <v>1342</v>
      </c>
      <c r="C185" s="51">
        <v>1450</v>
      </c>
      <c r="D185" s="26">
        <v>2792</v>
      </c>
    </row>
    <row r="186" spans="1:4" ht="12.75">
      <c r="A186" s="26">
        <v>59</v>
      </c>
      <c r="B186" s="51">
        <v>1291</v>
      </c>
      <c r="C186" s="51">
        <v>1401</v>
      </c>
      <c r="D186" s="26">
        <v>2692</v>
      </c>
    </row>
    <row r="187" spans="1:4" ht="12.75">
      <c r="A187" s="26">
        <v>60</v>
      </c>
      <c r="B187" s="51">
        <v>1290</v>
      </c>
      <c r="C187" s="51">
        <v>1387</v>
      </c>
      <c r="D187" s="26">
        <v>2677</v>
      </c>
    </row>
    <row r="188" spans="1:4" ht="12.75">
      <c r="A188" s="26">
        <v>61</v>
      </c>
      <c r="B188" s="51">
        <v>1196</v>
      </c>
      <c r="C188" s="51">
        <v>1376</v>
      </c>
      <c r="D188" s="26">
        <v>2572</v>
      </c>
    </row>
    <row r="189" spans="1:4" ht="12.75">
      <c r="A189" s="26">
        <v>62</v>
      </c>
      <c r="B189" s="51">
        <v>1259</v>
      </c>
      <c r="C189" s="51">
        <v>1369</v>
      </c>
      <c r="D189" s="26">
        <v>2628</v>
      </c>
    </row>
    <row r="190" spans="1:4" ht="12.75">
      <c r="A190" s="26">
        <v>63</v>
      </c>
      <c r="B190" s="51">
        <v>1217</v>
      </c>
      <c r="C190" s="51">
        <v>1351</v>
      </c>
      <c r="D190" s="26">
        <v>2568</v>
      </c>
    </row>
    <row r="191" spans="1:4" ht="12.75">
      <c r="A191" s="26">
        <v>64</v>
      </c>
      <c r="B191" s="51">
        <v>1054</v>
      </c>
      <c r="C191" s="51">
        <v>1141</v>
      </c>
      <c r="D191" s="26">
        <v>2195</v>
      </c>
    </row>
    <row r="192" spans="1:4" ht="12.75">
      <c r="A192" s="26">
        <v>65</v>
      </c>
      <c r="B192" s="51">
        <v>1077</v>
      </c>
      <c r="C192" s="51">
        <v>1158</v>
      </c>
      <c r="D192" s="26">
        <v>2235</v>
      </c>
    </row>
    <row r="193" spans="1:4" ht="12.75">
      <c r="A193" s="26">
        <v>66</v>
      </c>
      <c r="B193" s="51">
        <v>951</v>
      </c>
      <c r="C193" s="51">
        <v>1193</v>
      </c>
      <c r="D193" s="26">
        <v>2144</v>
      </c>
    </row>
    <row r="194" spans="1:4" ht="12.75">
      <c r="A194" s="26">
        <v>67</v>
      </c>
      <c r="B194" s="51">
        <v>987</v>
      </c>
      <c r="C194" s="51">
        <v>1103</v>
      </c>
      <c r="D194" s="26">
        <v>2090</v>
      </c>
    </row>
    <row r="195" spans="1:4" ht="12.75">
      <c r="A195" s="26">
        <v>68</v>
      </c>
      <c r="B195" s="51">
        <v>943</v>
      </c>
      <c r="C195" s="51">
        <v>1165</v>
      </c>
      <c r="D195" s="26">
        <v>2108</v>
      </c>
    </row>
    <row r="196" spans="1:4" ht="12.75">
      <c r="A196" s="26">
        <v>69</v>
      </c>
      <c r="B196" s="51">
        <v>881</v>
      </c>
      <c r="C196" s="51">
        <v>1095</v>
      </c>
      <c r="D196" s="26">
        <v>1976</v>
      </c>
    </row>
    <row r="197" spans="1:4" ht="12.75">
      <c r="A197" s="26">
        <v>70</v>
      </c>
      <c r="B197" s="51">
        <v>834</v>
      </c>
      <c r="C197" s="51">
        <v>1071</v>
      </c>
      <c r="D197" s="26">
        <v>1905</v>
      </c>
    </row>
    <row r="198" spans="1:4" ht="12.75">
      <c r="A198" s="26">
        <v>71</v>
      </c>
      <c r="B198" s="51">
        <v>861</v>
      </c>
      <c r="C198" s="51">
        <v>1101</v>
      </c>
      <c r="D198" s="26">
        <v>1962</v>
      </c>
    </row>
    <row r="199" spans="1:4" ht="12.75">
      <c r="A199" s="26">
        <v>72</v>
      </c>
      <c r="B199" s="51">
        <v>927</v>
      </c>
      <c r="C199" s="51">
        <v>1193</v>
      </c>
      <c r="D199" s="26">
        <v>2120</v>
      </c>
    </row>
    <row r="200" spans="1:4" ht="12.75">
      <c r="A200" s="26">
        <v>73</v>
      </c>
      <c r="B200" s="51">
        <v>899</v>
      </c>
      <c r="C200" s="51">
        <v>1124</v>
      </c>
      <c r="D200" s="26">
        <v>2023</v>
      </c>
    </row>
    <row r="201" spans="1:4" ht="12.75">
      <c r="A201" s="26">
        <v>74</v>
      </c>
      <c r="B201" s="51">
        <v>767</v>
      </c>
      <c r="C201" s="51">
        <v>941</v>
      </c>
      <c r="D201" s="26">
        <v>1708</v>
      </c>
    </row>
    <row r="202" spans="1:4" ht="12.75">
      <c r="A202" s="26">
        <v>75</v>
      </c>
      <c r="B202" s="51">
        <v>812</v>
      </c>
      <c r="C202" s="51">
        <v>1078</v>
      </c>
      <c r="D202" s="26">
        <v>1890</v>
      </c>
    </row>
    <row r="203" spans="1:4" ht="12.75">
      <c r="A203" s="26">
        <v>76</v>
      </c>
      <c r="B203" s="51">
        <v>750</v>
      </c>
      <c r="C203" s="51">
        <v>1014</v>
      </c>
      <c r="D203" s="26">
        <v>1764</v>
      </c>
    </row>
    <row r="204" spans="1:4" ht="12.75">
      <c r="A204" s="26">
        <v>77</v>
      </c>
      <c r="B204" s="51">
        <v>733</v>
      </c>
      <c r="C204" s="51">
        <v>907</v>
      </c>
      <c r="D204" s="26">
        <v>1640</v>
      </c>
    </row>
    <row r="205" spans="1:4" ht="12.75">
      <c r="A205" s="26">
        <v>78</v>
      </c>
      <c r="B205" s="51">
        <v>623</v>
      </c>
      <c r="C205" s="51">
        <v>809</v>
      </c>
      <c r="D205" s="26">
        <v>1432</v>
      </c>
    </row>
    <row r="206" spans="1:4" ht="12.75">
      <c r="A206" s="26">
        <v>79</v>
      </c>
      <c r="B206" s="51">
        <v>492</v>
      </c>
      <c r="C206" s="51">
        <v>697</v>
      </c>
      <c r="D206" s="26">
        <v>1189</v>
      </c>
    </row>
    <row r="207" spans="1:4" ht="12.75">
      <c r="A207" s="26">
        <v>80</v>
      </c>
      <c r="B207" s="51">
        <v>584</v>
      </c>
      <c r="C207" s="51">
        <v>799</v>
      </c>
      <c r="D207" s="26">
        <v>1383</v>
      </c>
    </row>
    <row r="208" spans="1:4" ht="12.75">
      <c r="A208" s="26">
        <v>81</v>
      </c>
      <c r="B208" s="51">
        <v>460</v>
      </c>
      <c r="C208" s="51">
        <v>586</v>
      </c>
      <c r="D208" s="26">
        <v>1046</v>
      </c>
    </row>
    <row r="209" spans="1:4" ht="12.75">
      <c r="A209" s="26">
        <v>82</v>
      </c>
      <c r="B209" s="51">
        <v>378</v>
      </c>
      <c r="C209" s="51">
        <v>586</v>
      </c>
      <c r="D209" s="26">
        <v>964</v>
      </c>
    </row>
    <row r="210" spans="1:4" ht="12.75">
      <c r="A210" s="26">
        <v>83</v>
      </c>
      <c r="B210" s="51">
        <v>492</v>
      </c>
      <c r="C210" s="51">
        <v>694</v>
      </c>
      <c r="D210" s="26">
        <v>1186</v>
      </c>
    </row>
    <row r="211" spans="1:4" ht="12.75">
      <c r="A211" s="26">
        <v>84</v>
      </c>
      <c r="B211" s="51">
        <v>423</v>
      </c>
      <c r="C211" s="51">
        <v>728</v>
      </c>
      <c r="D211" s="26">
        <v>1151</v>
      </c>
    </row>
    <row r="212" spans="1:4" ht="12.75">
      <c r="A212" s="26">
        <v>85</v>
      </c>
      <c r="B212" s="51">
        <v>387</v>
      </c>
      <c r="C212" s="51">
        <v>690</v>
      </c>
      <c r="D212" s="26">
        <v>1077</v>
      </c>
    </row>
    <row r="213" spans="1:4" ht="12.75">
      <c r="A213" s="26">
        <v>86</v>
      </c>
      <c r="B213" s="51">
        <v>355</v>
      </c>
      <c r="C213" s="51">
        <v>671</v>
      </c>
      <c r="D213" s="26">
        <v>1026</v>
      </c>
    </row>
    <row r="214" spans="1:4" ht="12.75">
      <c r="A214" s="26">
        <v>87</v>
      </c>
      <c r="B214" s="51">
        <v>353</v>
      </c>
      <c r="C214" s="51">
        <v>592</v>
      </c>
      <c r="D214" s="26">
        <v>945</v>
      </c>
    </row>
    <row r="215" spans="1:4" ht="12.75">
      <c r="A215" s="26">
        <v>88</v>
      </c>
      <c r="B215" s="51">
        <v>316</v>
      </c>
      <c r="C215" s="51">
        <v>555</v>
      </c>
      <c r="D215" s="26">
        <v>871</v>
      </c>
    </row>
    <row r="216" spans="1:4" ht="12.75">
      <c r="A216" s="26">
        <v>89</v>
      </c>
      <c r="B216" s="51">
        <v>243</v>
      </c>
      <c r="C216" s="51">
        <v>478</v>
      </c>
      <c r="D216" s="26">
        <v>721</v>
      </c>
    </row>
    <row r="217" spans="1:4" ht="12.75">
      <c r="A217" s="26">
        <v>90</v>
      </c>
      <c r="B217" s="51">
        <v>172</v>
      </c>
      <c r="C217" s="51">
        <v>400</v>
      </c>
      <c r="D217" s="26">
        <v>572</v>
      </c>
    </row>
    <row r="218" spans="1:4" ht="12.75">
      <c r="A218" s="26">
        <v>91</v>
      </c>
      <c r="B218" s="51">
        <v>145</v>
      </c>
      <c r="C218" s="51">
        <v>344</v>
      </c>
      <c r="D218" s="26">
        <v>489</v>
      </c>
    </row>
    <row r="219" spans="1:4" ht="12.75">
      <c r="A219" s="26">
        <v>92</v>
      </c>
      <c r="B219" s="51">
        <v>108</v>
      </c>
      <c r="C219" s="51">
        <v>284</v>
      </c>
      <c r="D219" s="26">
        <v>392</v>
      </c>
    </row>
    <row r="220" spans="1:4" ht="12.75">
      <c r="A220" s="26">
        <v>93</v>
      </c>
      <c r="B220" s="51">
        <v>91</v>
      </c>
      <c r="C220" s="51">
        <v>254</v>
      </c>
      <c r="D220" s="26">
        <v>345</v>
      </c>
    </row>
    <row r="221" spans="1:4" ht="12.75">
      <c r="A221" s="26">
        <v>94</v>
      </c>
      <c r="B221" s="51">
        <v>70</v>
      </c>
      <c r="C221" s="51">
        <v>169</v>
      </c>
      <c r="D221" s="26">
        <v>239</v>
      </c>
    </row>
    <row r="222" spans="1:4" ht="12.75">
      <c r="A222" s="26">
        <v>95</v>
      </c>
      <c r="B222" s="51">
        <v>55</v>
      </c>
      <c r="C222" s="51">
        <v>145</v>
      </c>
      <c r="D222" s="26">
        <v>200</v>
      </c>
    </row>
    <row r="223" spans="1:4" ht="12.75">
      <c r="A223" s="26">
        <v>96</v>
      </c>
      <c r="B223" s="51">
        <v>25</v>
      </c>
      <c r="C223" s="51">
        <v>81</v>
      </c>
      <c r="D223" s="26">
        <v>106</v>
      </c>
    </row>
    <row r="224" spans="1:4" ht="12.75">
      <c r="A224" s="26">
        <v>97</v>
      </c>
      <c r="B224" s="51">
        <v>18</v>
      </c>
      <c r="C224" s="51">
        <v>77</v>
      </c>
      <c r="D224" s="26">
        <v>95</v>
      </c>
    </row>
    <row r="225" spans="1:4" ht="12.75">
      <c r="A225" s="26">
        <v>98</v>
      </c>
      <c r="B225" s="51">
        <v>14</v>
      </c>
      <c r="C225" s="51">
        <v>62</v>
      </c>
      <c r="D225" s="26">
        <v>76</v>
      </c>
    </row>
    <row r="226" spans="1:4" ht="12.75">
      <c r="A226" s="26">
        <v>99</v>
      </c>
      <c r="B226" s="51">
        <v>4</v>
      </c>
      <c r="C226" s="51">
        <v>21</v>
      </c>
      <c r="D226" s="26">
        <v>25</v>
      </c>
    </row>
    <row r="227" spans="1:4" ht="12.75">
      <c r="A227" s="26">
        <v>100</v>
      </c>
      <c r="B227" s="51">
        <v>4</v>
      </c>
      <c r="C227" s="51">
        <v>24</v>
      </c>
      <c r="D227" s="26">
        <v>28</v>
      </c>
    </row>
    <row r="228" spans="1:4" ht="12.75">
      <c r="A228" s="26">
        <v>101</v>
      </c>
      <c r="B228" s="51">
        <v>4</v>
      </c>
      <c r="C228" s="51">
        <v>14</v>
      </c>
      <c r="D228" s="26">
        <v>18</v>
      </c>
    </row>
    <row r="229" spans="1:4" ht="12.75">
      <c r="A229" s="26">
        <v>102</v>
      </c>
      <c r="B229" s="51">
        <v>2</v>
      </c>
      <c r="C229" s="51">
        <v>6</v>
      </c>
      <c r="D229" s="26">
        <v>8</v>
      </c>
    </row>
    <row r="230" spans="1:4" ht="12.75">
      <c r="A230" s="26">
        <v>103</v>
      </c>
      <c r="B230" s="51"/>
      <c r="C230" s="51">
        <v>3</v>
      </c>
      <c r="D230" s="26">
        <v>3</v>
      </c>
    </row>
    <row r="231" spans="1:4" ht="12.75">
      <c r="A231" s="26">
        <v>104</v>
      </c>
      <c r="B231" s="51">
        <v>2</v>
      </c>
      <c r="C231" s="51">
        <v>3</v>
      </c>
      <c r="D231" s="26">
        <v>5</v>
      </c>
    </row>
    <row r="232" spans="1:4" ht="12.75">
      <c r="A232" s="26">
        <v>105</v>
      </c>
      <c r="B232" s="51"/>
      <c r="C232" s="51">
        <v>2</v>
      </c>
      <c r="D232" s="26">
        <v>2</v>
      </c>
    </row>
    <row r="233" spans="1:4" ht="12.75">
      <c r="A233" s="26">
        <v>106</v>
      </c>
      <c r="B233" s="51"/>
      <c r="C233" s="51">
        <v>1</v>
      </c>
      <c r="D233" s="26">
        <v>1</v>
      </c>
    </row>
    <row r="234" spans="1:4" ht="12.75">
      <c r="A234" s="26">
        <v>107</v>
      </c>
      <c r="B234" s="51"/>
      <c r="C234" s="51">
        <v>1</v>
      </c>
      <c r="D234" s="26">
        <v>1</v>
      </c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D5:D26 D27:D47 D48:D54 K5:K47 K48:K5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2010-05-17T07:43:12Z</cp:lastPrinted>
  <dcterms:created xsi:type="dcterms:W3CDTF">2007-11-19T16:11:44Z</dcterms:created>
  <dcterms:modified xsi:type="dcterms:W3CDTF">2021-06-23T08:47:20Z</dcterms:modified>
  <cp:category/>
  <cp:version/>
  <cp:contentType/>
  <cp:contentStatus/>
</cp:coreProperties>
</file>