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15.16.0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<sst xmlns="http://schemas.openxmlformats.org/spreadsheetml/2006/main" count="38" uniqueCount="33">
  <si>
    <t>Edat</t>
  </si>
  <si>
    <t>%</t>
  </si>
  <si>
    <t>Total</t>
  </si>
  <si>
    <t>% acumulat</t>
  </si>
  <si>
    <t>Homes</t>
  </si>
  <si>
    <t>Nombre</t>
  </si>
  <si>
    <t>Dones</t>
  </si>
  <si>
    <t>15.16.01 Mortalitat</t>
  </si>
  <si>
    <t>Menys d'1</t>
  </si>
  <si>
    <t>Entre 1 i 4</t>
  </si>
  <si>
    <t>Entre 5 i 9</t>
  </si>
  <si>
    <t>Entre 10 i 14</t>
  </si>
  <si>
    <t>Entre 15 i 19</t>
  </si>
  <si>
    <t>Entre 20 i 24</t>
  </si>
  <si>
    <t>Entre 25 i 29</t>
  </si>
  <si>
    <t>Entre 30 i 34</t>
  </si>
  <si>
    <t>Entre 35 i 39</t>
  </si>
  <si>
    <t>Entre 40 i 44</t>
  </si>
  <si>
    <t>Entre 45 i 49</t>
  </si>
  <si>
    <t>Entre 50 i 54</t>
  </si>
  <si>
    <t>Entre 55 i 59</t>
  </si>
  <si>
    <t>Entre 60 i 64</t>
  </si>
  <si>
    <t>Entre 65 i 69</t>
  </si>
  <si>
    <t>Entre 70 i 74</t>
  </si>
  <si>
    <t>Entre 75 i 79</t>
  </si>
  <si>
    <t>Entre 80 i 84</t>
  </si>
  <si>
    <t>Entre 85 i 89</t>
  </si>
  <si>
    <t>Entre 90 i 94</t>
  </si>
  <si>
    <t>Més de 94</t>
  </si>
  <si>
    <t xml:space="preserve"> </t>
  </si>
  <si>
    <t xml:space="preserve">Font: Registre de Mortalitat de Catalunya, Servei de Gestió i Anàlisi de la Informació per a la Planificació </t>
  </si>
  <si>
    <t xml:space="preserve">Estratègica, Direcció General de Planificació en Salut, Departament de Salut. </t>
  </si>
  <si>
    <t>Edat i Sexe. Sabadell. 2019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</si>
</sst>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right"/>
    </xf>
    <xf numFmtId="49" fontId="7" fillId="0" borderId="11" xfId="0" applyNumberFormat="1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16" fontId="6" fillId="0" borderId="0" xfId="0" applyNumberFormat="1" applyFont="1" applyAlignment="1">
      <alignment horizontal="left"/>
    </xf>
    <xf numFmtId="49" fontId="6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10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0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Kutools%20for%20Excel\Loadin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  <sheetName val="Search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1.14062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</cols>
  <sheetData>
    <row r="1" spans="1:10" ht="15.75">
      <c r="A1" s="1" t="s">
        <v>7</v>
      </c>
      <c r="B1" s="2"/>
      <c r="C1" s="2"/>
      <c r="D1" s="2"/>
      <c r="E1" s="2"/>
      <c r="F1" s="1"/>
      <c r="G1" s="1"/>
      <c r="H1" s="2"/>
      <c r="I1" s="2"/>
      <c r="J1" s="2"/>
    </row>
    <row r="2" spans="1:10" ht="15">
      <c r="A2" s="3" t="s">
        <v>32</v>
      </c>
      <c r="B2" s="2"/>
      <c r="C2" s="2"/>
      <c r="D2" s="2"/>
      <c r="E2" s="2"/>
      <c r="F2" s="3"/>
      <c r="G2" s="3"/>
      <c r="H2" s="2"/>
      <c r="I2" s="2"/>
      <c r="J2" s="2"/>
    </row>
    <row r="3" spans="1:10" ht="12.75">
      <c r="A3" s="4"/>
      <c r="B3" s="5"/>
      <c r="C3" s="5" t="s">
        <v>4</v>
      </c>
      <c r="D3" s="6"/>
      <c r="E3" s="5"/>
      <c r="F3" s="5" t="s">
        <v>6</v>
      </c>
      <c r="G3" s="6"/>
      <c r="H3" s="5"/>
      <c r="I3" s="5" t="s">
        <v>2</v>
      </c>
      <c r="J3" s="6"/>
    </row>
    <row r="4" spans="1:10" ht="12.75">
      <c r="A4" s="4" t="s">
        <v>0</v>
      </c>
      <c r="B4" s="6" t="s">
        <v>5</v>
      </c>
      <c r="C4" s="6" t="s">
        <v>1</v>
      </c>
      <c r="D4" s="6"/>
      <c r="E4" s="6" t="s">
        <v>5</v>
      </c>
      <c r="F4" s="6" t="s">
        <v>1</v>
      </c>
      <c r="G4" s="6"/>
      <c r="H4" s="6" t="s">
        <v>5</v>
      </c>
      <c r="I4" s="6" t="s">
        <v>1</v>
      </c>
      <c r="J4" s="6" t="s">
        <v>3</v>
      </c>
    </row>
    <row r="5" spans="1:17" ht="12.75">
      <c r="A5" s="7" t="s">
        <v>8</v>
      </c>
      <c r="B5" s="8">
        <v>2</v>
      </c>
      <c r="C5" s="9">
        <f>(B5/$B$26)*100</f>
        <v>0.22026431718061676</v>
      </c>
      <c r="D5" s="9"/>
      <c r="E5" s="8">
        <v>0</v>
      </c>
      <c r="F5" s="9">
        <f>(E5/$E$26)*100</f>
        <v>0</v>
      </c>
      <c r="G5" s="9"/>
      <c r="H5" s="10">
        <f aca="true" t="shared" si="0" ref="H5:H25">SUM(E5,B5)</f>
        <v>2</v>
      </c>
      <c r="I5" s="11">
        <f>H5*100/H$26</f>
        <v>0.1072961373390558</v>
      </c>
      <c r="J5" s="9">
        <f>I5</f>
        <v>0.1072961373390558</v>
      </c>
      <c r="N5" s="25"/>
      <c r="O5" s="26"/>
      <c r="P5" s="25"/>
      <c r="Q5" s="26"/>
    </row>
    <row r="6" spans="1:17" ht="12.75">
      <c r="A6" s="22" t="s">
        <v>9</v>
      </c>
      <c r="B6" s="8">
        <v>0</v>
      </c>
      <c r="C6" s="9">
        <f aca="true" t="shared" si="1" ref="C6:C25">(B6/$B$26)*100</f>
        <v>0</v>
      </c>
      <c r="D6" s="9"/>
      <c r="E6" s="8">
        <v>0</v>
      </c>
      <c r="F6" s="9">
        <f aca="true" t="shared" si="2" ref="F6:F25">(E6/$E$26)*100</f>
        <v>0</v>
      </c>
      <c r="G6" s="9"/>
      <c r="H6" s="10">
        <f t="shared" si="0"/>
        <v>0</v>
      </c>
      <c r="I6" s="11">
        <f>H6*100/H$26</f>
        <v>0</v>
      </c>
      <c r="J6" s="9">
        <f aca="true" t="shared" si="3" ref="J6:J25">I6+J5</f>
        <v>0.1072961373390558</v>
      </c>
      <c r="N6" s="25"/>
      <c r="O6" s="26"/>
      <c r="P6" s="25"/>
      <c r="Q6" s="26"/>
    </row>
    <row r="7" spans="1:17" ht="12.75">
      <c r="A7" s="13" t="s">
        <v>10</v>
      </c>
      <c r="B7" s="8">
        <v>1</v>
      </c>
      <c r="C7" s="9">
        <f t="shared" si="1"/>
        <v>0.11013215859030838</v>
      </c>
      <c r="D7" s="9"/>
      <c r="E7" s="8">
        <v>0</v>
      </c>
      <c r="F7" s="9">
        <f t="shared" si="2"/>
        <v>0</v>
      </c>
      <c r="G7" s="9"/>
      <c r="H7" s="10">
        <f t="shared" si="0"/>
        <v>1</v>
      </c>
      <c r="I7" s="11">
        <f aca="true" t="shared" si="4" ref="I7:I25">H7*100/H$26</f>
        <v>0.0536480686695279</v>
      </c>
      <c r="J7" s="9">
        <f t="shared" si="3"/>
        <v>0.1609442060085837</v>
      </c>
      <c r="N7" s="25"/>
      <c r="O7" s="26"/>
      <c r="P7" s="25"/>
      <c r="Q7" s="26"/>
    </row>
    <row r="8" spans="1:17" ht="12.75">
      <c r="A8" s="13" t="s">
        <v>11</v>
      </c>
      <c r="B8" s="8">
        <v>0</v>
      </c>
      <c r="C8" s="9">
        <f t="shared" si="1"/>
        <v>0</v>
      </c>
      <c r="D8" s="9"/>
      <c r="E8" s="8">
        <v>0</v>
      </c>
      <c r="F8" s="9">
        <f t="shared" si="2"/>
        <v>0</v>
      </c>
      <c r="G8" s="9"/>
      <c r="H8" s="10">
        <f t="shared" si="0"/>
        <v>0</v>
      </c>
      <c r="I8" s="11">
        <f t="shared" si="4"/>
        <v>0</v>
      </c>
      <c r="J8" s="9">
        <f t="shared" si="3"/>
        <v>0.1609442060085837</v>
      </c>
      <c r="N8" s="25"/>
      <c r="O8" s="26"/>
      <c r="P8" s="25"/>
      <c r="Q8" s="26"/>
    </row>
    <row r="9" spans="1:17" ht="12.75">
      <c r="A9" s="13" t="s">
        <v>12</v>
      </c>
      <c r="B9" s="8">
        <v>1</v>
      </c>
      <c r="C9" s="9">
        <f t="shared" si="1"/>
        <v>0.11013215859030838</v>
      </c>
      <c r="D9" s="9"/>
      <c r="E9" s="8">
        <v>1</v>
      </c>
      <c r="F9" s="9">
        <f t="shared" si="2"/>
        <v>0.10460251046025104</v>
      </c>
      <c r="G9" s="9"/>
      <c r="H9" s="10">
        <f t="shared" si="0"/>
        <v>2</v>
      </c>
      <c r="I9" s="11">
        <f t="shared" si="4"/>
        <v>0.1072961373390558</v>
      </c>
      <c r="J9" s="9">
        <f t="shared" si="3"/>
        <v>0.26824034334763946</v>
      </c>
      <c r="N9" s="25"/>
      <c r="O9" s="26"/>
      <c r="P9" s="25"/>
      <c r="Q9" s="26"/>
    </row>
    <row r="10" spans="1:17" ht="12.75">
      <c r="A10" s="13" t="s">
        <v>13</v>
      </c>
      <c r="B10" s="8">
        <v>2</v>
      </c>
      <c r="C10" s="9">
        <f t="shared" si="1"/>
        <v>0.22026431718061676</v>
      </c>
      <c r="D10" s="9"/>
      <c r="E10" s="8">
        <v>3</v>
      </c>
      <c r="F10" s="9">
        <f t="shared" si="2"/>
        <v>0.3138075313807531</v>
      </c>
      <c r="G10" s="9"/>
      <c r="H10" s="10">
        <f t="shared" si="0"/>
        <v>5</v>
      </c>
      <c r="I10" s="11">
        <f t="shared" si="4"/>
        <v>0.26824034334763946</v>
      </c>
      <c r="J10" s="9">
        <f t="shared" si="3"/>
        <v>0.5364806866952789</v>
      </c>
      <c r="N10" s="25"/>
      <c r="O10" s="26"/>
      <c r="P10" s="25"/>
      <c r="Q10" s="26"/>
    </row>
    <row r="11" spans="1:17" ht="12.75">
      <c r="A11" s="13" t="s">
        <v>14</v>
      </c>
      <c r="B11" s="8">
        <v>3</v>
      </c>
      <c r="C11" s="9">
        <f t="shared" si="1"/>
        <v>0.3303964757709251</v>
      </c>
      <c r="D11" s="9"/>
      <c r="E11" s="8">
        <v>1</v>
      </c>
      <c r="F11" s="9">
        <f t="shared" si="2"/>
        <v>0.10460251046025104</v>
      </c>
      <c r="G11" s="9"/>
      <c r="H11" s="10">
        <f t="shared" si="0"/>
        <v>4</v>
      </c>
      <c r="I11" s="11">
        <f t="shared" si="4"/>
        <v>0.2145922746781116</v>
      </c>
      <c r="J11" s="9">
        <f t="shared" si="3"/>
        <v>0.7510729613733905</v>
      </c>
      <c r="N11" s="25"/>
      <c r="O11" s="26"/>
      <c r="P11" s="25"/>
      <c r="Q11" s="26"/>
    </row>
    <row r="12" spans="1:17" ht="12.75">
      <c r="A12" s="13" t="s">
        <v>15</v>
      </c>
      <c r="B12" s="8">
        <v>2</v>
      </c>
      <c r="C12" s="9">
        <f t="shared" si="1"/>
        <v>0.22026431718061676</v>
      </c>
      <c r="D12" s="9"/>
      <c r="E12" s="8">
        <v>2</v>
      </c>
      <c r="F12" s="9">
        <f t="shared" si="2"/>
        <v>0.20920502092050208</v>
      </c>
      <c r="G12" s="9"/>
      <c r="H12" s="10">
        <f t="shared" si="0"/>
        <v>4</v>
      </c>
      <c r="I12" s="11">
        <f t="shared" si="4"/>
        <v>0.2145922746781116</v>
      </c>
      <c r="J12" s="9">
        <f t="shared" si="3"/>
        <v>0.9656652360515021</v>
      </c>
      <c r="N12" s="25"/>
      <c r="O12" s="26"/>
      <c r="P12" s="25"/>
      <c r="Q12" s="26"/>
    </row>
    <row r="13" spans="1:17" ht="12.75">
      <c r="A13" s="13" t="s">
        <v>16</v>
      </c>
      <c r="B13" s="8">
        <v>5</v>
      </c>
      <c r="C13" s="9">
        <f t="shared" si="1"/>
        <v>0.5506607929515419</v>
      </c>
      <c r="D13" s="9"/>
      <c r="E13" s="8">
        <v>1</v>
      </c>
      <c r="F13" s="9">
        <f t="shared" si="2"/>
        <v>0.10460251046025104</v>
      </c>
      <c r="G13" s="9"/>
      <c r="H13" s="10">
        <f t="shared" si="0"/>
        <v>6</v>
      </c>
      <c r="I13" s="11">
        <f t="shared" si="4"/>
        <v>0.3218884120171674</v>
      </c>
      <c r="J13" s="9">
        <f t="shared" si="3"/>
        <v>1.2875536480686696</v>
      </c>
      <c r="N13" s="25"/>
      <c r="O13" s="26"/>
      <c r="P13" s="25"/>
      <c r="Q13" s="26"/>
    </row>
    <row r="14" spans="1:17" ht="12.75">
      <c r="A14" s="13" t="s">
        <v>17</v>
      </c>
      <c r="B14" s="8">
        <v>14</v>
      </c>
      <c r="C14" s="9">
        <f t="shared" si="1"/>
        <v>1.5418502202643172</v>
      </c>
      <c r="D14" s="9"/>
      <c r="E14" s="8">
        <v>6</v>
      </c>
      <c r="F14" s="9">
        <f t="shared" si="2"/>
        <v>0.6276150627615062</v>
      </c>
      <c r="G14" s="9"/>
      <c r="H14" s="10">
        <f t="shared" si="0"/>
        <v>20</v>
      </c>
      <c r="I14" s="11">
        <f t="shared" si="4"/>
        <v>1.0729613733905579</v>
      </c>
      <c r="J14" s="9">
        <f t="shared" si="3"/>
        <v>2.3605150214592276</v>
      </c>
      <c r="N14" s="25"/>
      <c r="O14" s="26"/>
      <c r="P14" s="25"/>
      <c r="Q14" s="26"/>
    </row>
    <row r="15" spans="1:17" ht="12.75">
      <c r="A15" s="13" t="s">
        <v>18</v>
      </c>
      <c r="B15" s="8">
        <v>11</v>
      </c>
      <c r="C15" s="9">
        <f t="shared" si="1"/>
        <v>1.2114537444933922</v>
      </c>
      <c r="D15" s="9"/>
      <c r="E15" s="8">
        <v>6</v>
      </c>
      <c r="F15" s="9">
        <f t="shared" si="2"/>
        <v>0.6276150627615062</v>
      </c>
      <c r="G15" s="9"/>
      <c r="H15" s="10">
        <f t="shared" si="0"/>
        <v>17</v>
      </c>
      <c r="I15" s="11">
        <f t="shared" si="4"/>
        <v>0.9120171673819742</v>
      </c>
      <c r="J15" s="9">
        <f t="shared" si="3"/>
        <v>3.272532188841202</v>
      </c>
      <c r="N15" s="25"/>
      <c r="O15" s="26"/>
      <c r="P15" s="25"/>
      <c r="Q15" s="26"/>
    </row>
    <row r="16" spans="1:17" ht="12.75">
      <c r="A16" s="13" t="s">
        <v>19</v>
      </c>
      <c r="B16" s="8">
        <v>24</v>
      </c>
      <c r="C16" s="9">
        <f t="shared" si="1"/>
        <v>2.643171806167401</v>
      </c>
      <c r="D16" s="9"/>
      <c r="E16" s="8">
        <v>10</v>
      </c>
      <c r="F16" s="9">
        <f t="shared" si="2"/>
        <v>1.0460251046025104</v>
      </c>
      <c r="G16" s="9"/>
      <c r="H16" s="10">
        <f t="shared" si="0"/>
        <v>34</v>
      </c>
      <c r="I16" s="11">
        <f t="shared" si="4"/>
        <v>1.8240343347639485</v>
      </c>
      <c r="J16" s="9">
        <f t="shared" si="3"/>
        <v>5.0965665236051505</v>
      </c>
      <c r="N16" s="25"/>
      <c r="O16" s="26"/>
      <c r="P16" s="25"/>
      <c r="Q16" s="26"/>
    </row>
    <row r="17" spans="1:17" ht="12.75">
      <c r="A17" s="13" t="s">
        <v>20</v>
      </c>
      <c r="B17" s="8">
        <v>38</v>
      </c>
      <c r="C17" s="9">
        <f t="shared" si="1"/>
        <v>4.185022026431718</v>
      </c>
      <c r="D17" s="9"/>
      <c r="E17" s="8">
        <v>14</v>
      </c>
      <c r="F17" s="9">
        <f t="shared" si="2"/>
        <v>1.4644351464435146</v>
      </c>
      <c r="G17" s="9"/>
      <c r="H17" s="10">
        <f t="shared" si="0"/>
        <v>52</v>
      </c>
      <c r="I17" s="11">
        <f t="shared" si="4"/>
        <v>2.7896995708154506</v>
      </c>
      <c r="J17" s="9">
        <f t="shared" si="3"/>
        <v>7.886266094420601</v>
      </c>
      <c r="N17" s="25"/>
      <c r="O17" s="26"/>
      <c r="P17" s="25"/>
      <c r="Q17" s="26"/>
    </row>
    <row r="18" spans="1:17" ht="12.75">
      <c r="A18" s="13" t="s">
        <v>21</v>
      </c>
      <c r="B18" s="8">
        <v>55</v>
      </c>
      <c r="C18" s="9">
        <f t="shared" si="1"/>
        <v>6.057268722466961</v>
      </c>
      <c r="D18" s="9"/>
      <c r="E18" s="8">
        <v>20</v>
      </c>
      <c r="F18" s="9">
        <f t="shared" si="2"/>
        <v>2.092050209205021</v>
      </c>
      <c r="G18" s="9"/>
      <c r="H18" s="10">
        <f t="shared" si="0"/>
        <v>75</v>
      </c>
      <c r="I18" s="11">
        <f t="shared" si="4"/>
        <v>4.023605150214593</v>
      </c>
      <c r="J18" s="9">
        <f t="shared" si="3"/>
        <v>11.909871244635195</v>
      </c>
      <c r="N18" s="25"/>
      <c r="O18" s="26"/>
      <c r="P18" s="25"/>
      <c r="Q18" s="26"/>
    </row>
    <row r="19" spans="1:17" ht="12.75">
      <c r="A19" s="13" t="s">
        <v>22</v>
      </c>
      <c r="B19" s="8">
        <v>63</v>
      </c>
      <c r="C19" s="9">
        <f t="shared" si="1"/>
        <v>6.938325991189427</v>
      </c>
      <c r="D19" s="9"/>
      <c r="E19" s="8">
        <v>34</v>
      </c>
      <c r="F19" s="9">
        <f t="shared" si="2"/>
        <v>3.556485355648536</v>
      </c>
      <c r="G19" s="9"/>
      <c r="H19" s="10">
        <f t="shared" si="0"/>
        <v>97</v>
      </c>
      <c r="I19" s="11">
        <f t="shared" si="4"/>
        <v>5.203862660944206</v>
      </c>
      <c r="J19" s="9">
        <f t="shared" si="3"/>
        <v>17.1137339055794</v>
      </c>
      <c r="N19" s="25"/>
      <c r="O19" s="26"/>
      <c r="P19" s="25"/>
      <c r="Q19" s="26"/>
    </row>
    <row r="20" spans="1:17" ht="12.75">
      <c r="A20" s="13" t="s">
        <v>23</v>
      </c>
      <c r="B20" s="8">
        <v>84</v>
      </c>
      <c r="C20" s="9">
        <f t="shared" si="1"/>
        <v>9.251101321585903</v>
      </c>
      <c r="D20" s="9"/>
      <c r="E20" s="8">
        <v>44</v>
      </c>
      <c r="F20" s="9">
        <f t="shared" si="2"/>
        <v>4.602510460251046</v>
      </c>
      <c r="G20" s="9"/>
      <c r="H20" s="10">
        <f t="shared" si="0"/>
        <v>128</v>
      </c>
      <c r="I20" s="11">
        <f t="shared" si="4"/>
        <v>6.866952789699571</v>
      </c>
      <c r="J20" s="9">
        <f t="shared" si="3"/>
        <v>23.980686695278973</v>
      </c>
      <c r="N20" s="25"/>
      <c r="O20" s="26"/>
      <c r="P20" s="25"/>
      <c r="Q20" s="26"/>
    </row>
    <row r="21" spans="1:17" ht="12.75">
      <c r="A21" s="13" t="s">
        <v>24</v>
      </c>
      <c r="B21" s="8">
        <v>88</v>
      </c>
      <c r="C21" s="9">
        <f t="shared" si="1"/>
        <v>9.691629955947137</v>
      </c>
      <c r="D21" s="9"/>
      <c r="E21" s="8">
        <v>86</v>
      </c>
      <c r="F21" s="9">
        <f t="shared" si="2"/>
        <v>8.99581589958159</v>
      </c>
      <c r="G21" s="9"/>
      <c r="H21" s="10">
        <f t="shared" si="0"/>
        <v>174</v>
      </c>
      <c r="I21" s="11">
        <f t="shared" si="4"/>
        <v>9.334763948497853</v>
      </c>
      <c r="J21" s="9">
        <f t="shared" si="3"/>
        <v>33.31545064377683</v>
      </c>
      <c r="N21" s="25"/>
      <c r="O21" s="26"/>
      <c r="P21" s="25"/>
      <c r="Q21" s="26"/>
    </row>
    <row r="22" spans="1:17" ht="12.75">
      <c r="A22" s="13" t="s">
        <v>25</v>
      </c>
      <c r="B22" s="8">
        <v>166</v>
      </c>
      <c r="C22" s="9">
        <f t="shared" si="1"/>
        <v>18.28193832599119</v>
      </c>
      <c r="D22" s="9"/>
      <c r="E22" s="8">
        <v>151</v>
      </c>
      <c r="F22" s="9">
        <f t="shared" si="2"/>
        <v>15.794979079497908</v>
      </c>
      <c r="G22" s="9"/>
      <c r="H22" s="10">
        <f t="shared" si="0"/>
        <v>317</v>
      </c>
      <c r="I22" s="11">
        <f t="shared" si="4"/>
        <v>17.006437768240342</v>
      </c>
      <c r="J22" s="9">
        <f t="shared" si="3"/>
        <v>50.321888412017174</v>
      </c>
      <c r="N22" s="25"/>
      <c r="O22" s="26"/>
      <c r="P22" s="25"/>
      <c r="Q22" s="26"/>
    </row>
    <row r="23" spans="1:17" ht="12.75">
      <c r="A23" s="13" t="s">
        <v>26</v>
      </c>
      <c r="B23" s="8">
        <v>188</v>
      </c>
      <c r="C23" s="9">
        <f t="shared" si="1"/>
        <v>20.704845814977972</v>
      </c>
      <c r="D23" s="9"/>
      <c r="E23" s="8">
        <v>247</v>
      </c>
      <c r="F23" s="9">
        <f t="shared" si="2"/>
        <v>25.83682008368201</v>
      </c>
      <c r="G23" s="9"/>
      <c r="H23" s="10">
        <f t="shared" si="0"/>
        <v>435</v>
      </c>
      <c r="I23" s="11">
        <f t="shared" si="4"/>
        <v>23.336909871244636</v>
      </c>
      <c r="J23" s="9">
        <f t="shared" si="3"/>
        <v>73.6587982832618</v>
      </c>
      <c r="N23" s="25"/>
      <c r="O23" s="26"/>
      <c r="P23" s="25"/>
      <c r="Q23" s="26"/>
    </row>
    <row r="24" spans="1:17" ht="12.75">
      <c r="A24" s="13" t="s">
        <v>27</v>
      </c>
      <c r="B24" s="8">
        <v>114</v>
      </c>
      <c r="C24" s="9">
        <f t="shared" si="1"/>
        <v>12.555066079295155</v>
      </c>
      <c r="D24" s="9"/>
      <c r="E24" s="8">
        <v>219</v>
      </c>
      <c r="F24" s="9">
        <f t="shared" si="2"/>
        <v>22.90794979079498</v>
      </c>
      <c r="G24" s="9"/>
      <c r="H24" s="10">
        <f t="shared" si="0"/>
        <v>333</v>
      </c>
      <c r="I24" s="11">
        <f t="shared" si="4"/>
        <v>17.86480686695279</v>
      </c>
      <c r="J24" s="9">
        <f t="shared" si="3"/>
        <v>91.52360515021459</v>
      </c>
      <c r="N24" s="25"/>
      <c r="O24" s="26"/>
      <c r="P24" s="25"/>
      <c r="Q24" s="26"/>
    </row>
    <row r="25" spans="1:17" ht="12.75">
      <c r="A25" s="13" t="s">
        <v>28</v>
      </c>
      <c r="B25" s="8">
        <v>47</v>
      </c>
      <c r="C25" s="9">
        <f t="shared" si="1"/>
        <v>5.176211453744493</v>
      </c>
      <c r="D25" s="9"/>
      <c r="E25" s="8">
        <v>111</v>
      </c>
      <c r="F25" s="9">
        <f t="shared" si="2"/>
        <v>11.610878661087867</v>
      </c>
      <c r="G25" s="9"/>
      <c r="H25" s="10">
        <f t="shared" si="0"/>
        <v>158</v>
      </c>
      <c r="I25" s="11">
        <f t="shared" si="4"/>
        <v>8.476394849785407</v>
      </c>
      <c r="J25" s="12">
        <f t="shared" si="3"/>
        <v>100</v>
      </c>
      <c r="N25" s="25"/>
      <c r="O25" s="26"/>
      <c r="P25" s="25"/>
      <c r="Q25" s="26"/>
    </row>
    <row r="26" spans="1:17" ht="13.5" thickBot="1">
      <c r="A26" s="15" t="s">
        <v>2</v>
      </c>
      <c r="B26" s="16">
        <f>SUM(B5:B25)</f>
        <v>908</v>
      </c>
      <c r="C26" s="17">
        <f>B26/$B$26*100</f>
        <v>100</v>
      </c>
      <c r="D26" s="16"/>
      <c r="E26" s="16">
        <f>SUM(E5:E25)</f>
        <v>956</v>
      </c>
      <c r="F26" s="17">
        <f>E26/$E$26*100</f>
        <v>100</v>
      </c>
      <c r="G26" s="19"/>
      <c r="H26" s="21">
        <f>SUM(H5:H25)</f>
        <v>1864</v>
      </c>
      <c r="I26" s="17">
        <f>SUM(I5:I25)</f>
        <v>100</v>
      </c>
      <c r="J26" s="20"/>
      <c r="N26" s="27"/>
      <c r="O26" s="28"/>
      <c r="P26" s="29"/>
      <c r="Q26" s="28"/>
    </row>
    <row r="27" spans="1:24" ht="12.75">
      <c r="A27" s="23" t="s">
        <v>30</v>
      </c>
      <c r="B27" s="23"/>
      <c r="C27" s="23"/>
      <c r="D27" s="23"/>
      <c r="E27" s="23"/>
      <c r="F27" s="23"/>
      <c r="G27" s="23"/>
      <c r="H27" s="23"/>
      <c r="I27" s="23"/>
      <c r="J27" s="23"/>
      <c r="K27" s="2"/>
      <c r="L27" s="2"/>
      <c r="M27" s="2"/>
      <c r="N27" s="2"/>
      <c r="O27" s="2"/>
      <c r="P27" s="2"/>
      <c r="Q27" s="2"/>
      <c r="R27" s="13"/>
      <c r="S27" s="2"/>
      <c r="T27" s="2"/>
      <c r="U27" s="2"/>
      <c r="V27" s="2"/>
      <c r="W27" s="2"/>
      <c r="X27" s="2"/>
    </row>
    <row r="28" spans="1:14" ht="12.75">
      <c r="A28" s="24" t="s">
        <v>31</v>
      </c>
      <c r="B28" s="2"/>
      <c r="C28" s="2"/>
      <c r="D28" s="2"/>
      <c r="E28" s="2"/>
      <c r="F28" s="2"/>
      <c r="G28" s="2"/>
      <c r="H28" s="2"/>
      <c r="I28" s="11"/>
      <c r="J28" s="9"/>
      <c r="N28" s="13"/>
    </row>
    <row r="29" spans="1:10" ht="12.75">
      <c r="A29" s="13"/>
      <c r="B29" s="13"/>
      <c r="C29" s="9"/>
      <c r="D29" s="9"/>
      <c r="E29" s="8"/>
      <c r="F29" s="9"/>
      <c r="G29" s="9"/>
      <c r="H29" s="10"/>
      <c r="I29" s="11"/>
      <c r="J29" s="9"/>
    </row>
    <row r="30" spans="1:10" ht="12.75">
      <c r="A30" s="13"/>
      <c r="B30" s="14"/>
      <c r="C30" s="9"/>
      <c r="D30" s="9"/>
      <c r="E30" s="14"/>
      <c r="F30" s="9"/>
      <c r="G30" s="9"/>
      <c r="H30" s="10"/>
      <c r="I30" s="11"/>
      <c r="J30" s="12"/>
    </row>
    <row r="31" ht="12.75">
      <c r="B31" s="31"/>
    </row>
    <row r="32" spans="9:10" ht="12.75">
      <c r="I32" s="2"/>
      <c r="J32" s="2"/>
    </row>
    <row r="33" spans="9:10" ht="12.75">
      <c r="I33" s="2"/>
      <c r="J33" s="2"/>
    </row>
    <row r="34" spans="1:10" ht="12.75">
      <c r="A34" s="13"/>
      <c r="B34" s="30" t="s">
        <v>29</v>
      </c>
      <c r="C34" s="2"/>
      <c r="D34" s="2"/>
      <c r="E34" s="2"/>
      <c r="F34" s="2"/>
      <c r="G34" s="2"/>
      <c r="H34" s="2"/>
      <c r="I34" s="2"/>
      <c r="J34" s="2"/>
    </row>
    <row r="36" ht="12.75">
      <c r="J36" s="18"/>
    </row>
    <row r="37" ht="12.75">
      <c r="J37" s="18"/>
    </row>
    <row r="38" ht="12.75">
      <c r="J38" s="18"/>
    </row>
    <row r="39" ht="12.75">
      <c r="J39" s="18"/>
    </row>
    <row r="40" ht="12.75">
      <c r="J40" s="18"/>
    </row>
    <row r="41" ht="12.75">
      <c r="J41" s="18"/>
    </row>
    <row r="42" ht="12.75">
      <c r="J42" s="18"/>
    </row>
    <row r="43" ht="12.75">
      <c r="J43" s="18"/>
    </row>
    <row r="44" ht="12.75">
      <c r="J44" s="18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2010-11-23T15:18:03Z</cp:lastPrinted>
  <dcterms:created xsi:type="dcterms:W3CDTF">1996-11-27T10:00:04Z</dcterms:created>
  <dcterms:modified xsi:type="dcterms:W3CDTF">2021-10-25T07:21:44Z</dcterms:modified>
  <cp:category/>
  <cp:version/>
  <cp:contentType/>
  <cp:contentStatus/>
</cp:coreProperties>
</file>