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245" activeTab="0"/>
  </bookViews>
  <sheets>
    <sheet name="02.03.01" sheetId="1" r:id="rId1"/>
  </sheets>
  <definedNames/>
  <calcPr fullCalcOnLoad="1"/>
</workbook>
</file>

<file path=xl/sharedStrings.xml><?xml version="1.0" encoding="utf-8"?>
<sst xmlns="http://schemas.openxmlformats.org/spreadsheetml/2006/main" count="30" uniqueCount="15">
  <si>
    <t>02.03.01 Estructura per edats i sexe</t>
  </si>
  <si>
    <t>%</t>
  </si>
  <si>
    <t>Edat</t>
  </si>
  <si>
    <t>Home</t>
  </si>
  <si>
    <t>Dones</t>
  </si>
  <si>
    <t>Dona</t>
  </si>
  <si>
    <t>Total</t>
  </si>
  <si>
    <t>Acum.</t>
  </si>
  <si>
    <t>100 i +</t>
  </si>
  <si>
    <t>EdatAnys</t>
  </si>
  <si>
    <t>Homes</t>
  </si>
  <si>
    <t>100 i més</t>
  </si>
  <si>
    <t>Font: Ajuntament de Sabadell. Informació de Base.</t>
  </si>
  <si>
    <t>1. Dades a 1 de gener de 2022.</t>
  </si>
  <si>
    <r>
      <t>Edats any a any per sexe. 2021</t>
    </r>
    <r>
      <rPr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</si>
</sst>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"/>
    <numFmt numFmtId="180" formatCode="0.000000000"/>
    <numFmt numFmtId="181" formatCode="0.0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#0;[Black]\$General"/>
    <numFmt numFmtId="201" formatCode="##0;[Black]General"/>
    <numFmt numFmtId="202" formatCode="General_)"/>
    <numFmt numFmtId="203" formatCode="#,##0_);\(#,##0\)"/>
    <numFmt numFmtId="204" formatCode="0.0_)"/>
    <numFmt numFmtId="205" formatCode="0_)"/>
    <numFmt numFmtId="206" formatCode="0.00_)"/>
    <numFmt numFmtId="207" formatCode="0.000_)"/>
    <numFmt numFmtId="208" formatCode="0.0000_)"/>
    <numFmt numFmtId="209" formatCode="#,##0.0_);\(#,##0.0\)"/>
    <numFmt numFmtId="210" formatCode="#,##0.00_);\(#,##0.00\)"/>
    <numFmt numFmtId="211" formatCode="##0.0;[Black]General"/>
    <numFmt numFmtId="212" formatCode="_(* #,##0.00_);_(* \(#,##0.00\);_(* &quot;-&quot;??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  <numFmt numFmtId="219" formatCode="##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3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3" fillId="34" borderId="11" xfId="54" applyFont="1" applyFill="1" applyBorder="1" applyAlignment="1">
      <alignment horizontal="center"/>
      <protection/>
    </xf>
    <xf numFmtId="0" fontId="3" fillId="0" borderId="12" xfId="54" applyFont="1" applyFill="1" applyBorder="1" applyAlignment="1">
      <alignment horizontal="right" wrapText="1"/>
      <protection/>
    </xf>
    <xf numFmtId="9" fontId="9" fillId="0" borderId="0" xfId="56" applyFont="1" applyAlignment="1">
      <alignment horizontal="left"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54" applyFont="1" applyFill="1" applyBorder="1" applyAlignment="1">
      <alignment horizontal="center"/>
      <protection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54" applyFont="1" applyFill="1" applyBorder="1" applyAlignment="1">
      <alignment horizontal="right" wrapText="1"/>
      <protection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3" fontId="7" fillId="33" borderId="0" xfId="0" applyNumberFormat="1" applyFont="1" applyFill="1" applyAlignment="1">
      <alignment horizontal="right"/>
    </xf>
    <xf numFmtId="3" fontId="9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3" fillId="0" borderId="0" xfId="54" applyNumberFormat="1" applyFont="1" applyFill="1" applyBorder="1" applyAlignment="1">
      <alignment horizontal="center"/>
      <protection/>
    </xf>
    <xf numFmtId="3" fontId="3" fillId="0" borderId="0" xfId="54" applyNumberFormat="1" applyFont="1" applyFill="1" applyBorder="1" applyAlignment="1">
      <alignment horizontal="right" wrapText="1"/>
      <protection/>
    </xf>
    <xf numFmtId="3" fontId="3" fillId="34" borderId="11" xfId="54" applyNumberFormat="1" applyFont="1" applyFill="1" applyBorder="1" applyAlignment="1">
      <alignment horizontal="center"/>
      <protection/>
    </xf>
    <xf numFmtId="3" fontId="3" fillId="0" borderId="12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Piràmide d'edats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Freqüències 2021
</a:t>
            </a:r>
          </a:p>
        </c:rich>
      </c:tx>
      <c:layout>
        <c:manualLayout>
          <c:xMode val="factor"/>
          <c:yMode val="factor"/>
          <c:x val="0.013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7725"/>
          <c:w val="0.91825"/>
          <c:h val="0.89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'02.03.01'!$T$5:$T$105</c:f>
              <c:numCache/>
            </c:numRef>
          </c:val>
        </c:ser>
        <c:ser>
          <c:idx val="1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'02.03.01'!$V$5:$V$105</c:f>
              <c:numCache/>
            </c:numRef>
          </c:val>
        </c:ser>
        <c:overlap val="100"/>
        <c:gapWidth val="0"/>
        <c:axId val="65916566"/>
        <c:axId val="56378183"/>
      </c:barChart>
      <c:catAx>
        <c:axId val="659165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Edat</a:t>
                </a:r>
              </a:p>
            </c:rich>
          </c:tx>
          <c:layout>
            <c:manualLayout>
              <c:xMode val="factor"/>
              <c:yMode val="factor"/>
              <c:x val="0"/>
              <c:y val="0.1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78183"/>
        <c:crosses val="autoZero"/>
        <c:auto val="1"/>
        <c:lblOffset val="100"/>
        <c:tickLblSkip val="5"/>
        <c:noMultiLvlLbl val="0"/>
      </c:catAx>
      <c:valAx>
        <c:axId val="56378183"/>
        <c:scaling>
          <c:orientation val="minMax"/>
          <c:max val="1.1"/>
          <c:min val="-1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Població</a:t>
                </a:r>
              </a:p>
            </c:rich>
          </c:tx>
          <c:layout>
            <c:manualLayout>
              <c:xMode val="factor"/>
              <c:yMode val="factor"/>
              <c:x val="0.014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#0.0;[Black]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16566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</cdr:x>
      <cdr:y>0.3925</cdr:y>
    </cdr:from>
    <cdr:to>
      <cdr:x>0.22725</cdr:x>
      <cdr:y>0.42075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809625" y="2495550"/>
          <a:ext cx="5048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Homes</a:t>
          </a:r>
        </a:p>
      </cdr:txBody>
    </cdr:sp>
  </cdr:relSizeAnchor>
  <cdr:relSizeAnchor xmlns:cdr="http://schemas.openxmlformats.org/drawingml/2006/chartDrawing">
    <cdr:from>
      <cdr:x>0.81425</cdr:x>
      <cdr:y>0.3925</cdr:y>
    </cdr:from>
    <cdr:to>
      <cdr:x>0.90825</cdr:x>
      <cdr:y>0.42325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4733925" y="2495550"/>
          <a:ext cx="5429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Dones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78</xdr:row>
      <xdr:rowOff>0</xdr:rowOff>
    </xdr:from>
    <xdr:to>
      <xdr:col>10</xdr:col>
      <xdr:colOff>342900</xdr:colOff>
      <xdr:row>79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343400" y="12192000"/>
          <a:ext cx="457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133350</xdr:rowOff>
    </xdr:from>
    <xdr:to>
      <xdr:col>12</xdr:col>
      <xdr:colOff>447675</xdr:colOff>
      <xdr:row>99</xdr:row>
      <xdr:rowOff>28575</xdr:rowOff>
    </xdr:to>
    <xdr:graphicFrame>
      <xdr:nvGraphicFramePr>
        <xdr:cNvPr id="2" name="Gráfico 3"/>
        <xdr:cNvGraphicFramePr/>
      </xdr:nvGraphicFramePr>
      <xdr:xfrm>
        <a:off x="0" y="9248775"/>
        <a:ext cx="58197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3" width="7.421875" style="3" customWidth="1"/>
    <col min="4" max="6" width="7.421875" style="0" customWidth="1"/>
    <col min="7" max="7" width="3.421875" style="0" customWidth="1"/>
    <col min="8" max="8" width="6.8515625" style="2" customWidth="1"/>
    <col min="9" max="10" width="6.8515625" style="3" customWidth="1"/>
    <col min="11" max="13" width="6.8515625" style="0" customWidth="1"/>
  </cols>
  <sheetData>
    <row r="1" spans="1:23" ht="15.75" customHeight="1">
      <c r="A1" s="1" t="s">
        <v>0</v>
      </c>
      <c r="O1" s="28"/>
      <c r="P1" s="28"/>
      <c r="Q1" s="28"/>
      <c r="R1" s="28"/>
      <c r="S1" s="28"/>
      <c r="T1" s="28"/>
      <c r="U1" s="28"/>
      <c r="V1" s="28"/>
      <c r="W1" s="28"/>
    </row>
    <row r="2" spans="1:23" ht="15.75" customHeight="1">
      <c r="A2" s="4" t="s">
        <v>14</v>
      </c>
      <c r="O2" s="28"/>
      <c r="P2" s="28"/>
      <c r="Q2" s="28"/>
      <c r="R2" s="28"/>
      <c r="S2" s="28"/>
      <c r="T2" s="28"/>
      <c r="U2" s="28"/>
      <c r="V2" s="28"/>
      <c r="W2" s="28"/>
    </row>
    <row r="3" spans="1:23" ht="12.75">
      <c r="A3" s="5"/>
      <c r="B3" s="45"/>
      <c r="C3" s="45"/>
      <c r="D3" s="6"/>
      <c r="E3" s="6"/>
      <c r="F3" s="6" t="s">
        <v>1</v>
      </c>
      <c r="G3" s="6"/>
      <c r="H3" s="5"/>
      <c r="I3" s="45"/>
      <c r="J3" s="45"/>
      <c r="K3" s="6"/>
      <c r="L3" s="6"/>
      <c r="M3" s="6" t="s">
        <v>1</v>
      </c>
      <c r="O3" s="29" t="s">
        <v>2</v>
      </c>
      <c r="P3" s="30" t="s">
        <v>3</v>
      </c>
      <c r="Q3" s="31" t="s">
        <v>4</v>
      </c>
      <c r="R3" s="28"/>
      <c r="S3" s="32" t="s">
        <v>3</v>
      </c>
      <c r="T3" s="32"/>
      <c r="U3" s="32" t="s">
        <v>5</v>
      </c>
      <c r="V3" s="32"/>
      <c r="W3" s="28"/>
    </row>
    <row r="4" spans="1:23" ht="12.75">
      <c r="A4" s="6" t="s">
        <v>2</v>
      </c>
      <c r="B4" s="45" t="s">
        <v>3</v>
      </c>
      <c r="C4" s="45" t="s">
        <v>5</v>
      </c>
      <c r="D4" s="6" t="s">
        <v>6</v>
      </c>
      <c r="E4" s="6" t="s">
        <v>1</v>
      </c>
      <c r="F4" s="6" t="s">
        <v>7</v>
      </c>
      <c r="G4" s="6"/>
      <c r="H4" s="6" t="s">
        <v>2</v>
      </c>
      <c r="I4" s="45" t="s">
        <v>3</v>
      </c>
      <c r="J4" s="45" t="s">
        <v>5</v>
      </c>
      <c r="K4" s="6" t="s">
        <v>6</v>
      </c>
      <c r="L4" s="6" t="s">
        <v>1</v>
      </c>
      <c r="M4" s="6" t="s">
        <v>7</v>
      </c>
      <c r="O4" s="33">
        <v>0</v>
      </c>
      <c r="P4" s="34">
        <f>-B5</f>
        <v>-712</v>
      </c>
      <c r="Q4" s="34">
        <f aca="true" t="shared" si="0" ref="Q4:Q53">C5</f>
        <v>664</v>
      </c>
      <c r="R4" s="35"/>
      <c r="S4" s="35"/>
      <c r="T4" s="35"/>
      <c r="U4" s="35"/>
      <c r="V4" s="35"/>
      <c r="W4" s="28"/>
    </row>
    <row r="5" spans="1:23" ht="12" customHeight="1">
      <c r="A5" s="39">
        <v>0</v>
      </c>
      <c r="B5" s="40">
        <v>712</v>
      </c>
      <c r="C5" s="40">
        <v>664</v>
      </c>
      <c r="D5" s="40">
        <f>SUM(B5:C5)</f>
        <v>1376</v>
      </c>
      <c r="E5" s="41">
        <f aca="true" t="shared" si="1" ref="E5:E36">D5*100/K$56</f>
        <v>0.6377456433073786</v>
      </c>
      <c r="F5" s="41">
        <f>E5</f>
        <v>0.6377456433073786</v>
      </c>
      <c r="G5" s="11"/>
      <c r="H5" s="39">
        <v>50</v>
      </c>
      <c r="I5" s="40">
        <v>1739</v>
      </c>
      <c r="J5" s="40">
        <v>1723</v>
      </c>
      <c r="K5" s="40">
        <f>SUM(I5:J5)</f>
        <v>3462</v>
      </c>
      <c r="L5" s="42">
        <f aca="true" t="shared" si="2" ref="L5:L36">K5*100/K$56</f>
        <v>1.6045606229143492</v>
      </c>
      <c r="M5" s="42">
        <f>L5+F54</f>
        <v>61.931312569521666</v>
      </c>
      <c r="O5" s="33">
        <v>1</v>
      </c>
      <c r="P5" s="34">
        <f aca="true" t="shared" si="3" ref="P5:P53">-B6</f>
        <v>-817</v>
      </c>
      <c r="Q5" s="34">
        <f t="shared" si="0"/>
        <v>844</v>
      </c>
      <c r="R5" s="35"/>
      <c r="S5" s="34">
        <f aca="true" t="shared" si="4" ref="S5:S68">P4</f>
        <v>-712</v>
      </c>
      <c r="T5" s="36">
        <f aca="true" t="shared" si="5" ref="T5:T68">(S5*100/$K$56)</f>
        <v>-0.3299962921764924</v>
      </c>
      <c r="U5" s="34">
        <f aca="true" t="shared" si="6" ref="U5:U68">Q4</f>
        <v>664</v>
      </c>
      <c r="V5" s="36">
        <f aca="true" t="shared" si="7" ref="V5:V68">U5*100/$K$56</f>
        <v>0.3077493511308862</v>
      </c>
      <c r="W5" s="28"/>
    </row>
    <row r="6" spans="1:23" ht="12" customHeight="1">
      <c r="A6" s="39">
        <v>1</v>
      </c>
      <c r="B6" s="40">
        <v>817</v>
      </c>
      <c r="C6" s="40">
        <v>844</v>
      </c>
      <c r="D6" s="40">
        <f aca="true" t="shared" si="8" ref="D6:D54">SUM(B6:C6)</f>
        <v>1661</v>
      </c>
      <c r="E6" s="41">
        <f t="shared" si="1"/>
        <v>0.7698368557656655</v>
      </c>
      <c r="F6" s="41">
        <f aca="true" t="shared" si="9" ref="F6:F37">F5+E6</f>
        <v>1.4075824990730441</v>
      </c>
      <c r="G6" s="11"/>
      <c r="H6" s="39">
        <v>51</v>
      </c>
      <c r="I6" s="40">
        <v>1694</v>
      </c>
      <c r="J6" s="40">
        <v>1671</v>
      </c>
      <c r="K6" s="40">
        <f aca="true" t="shared" si="10" ref="K6:K55">SUM(I6:J6)</f>
        <v>3365</v>
      </c>
      <c r="L6" s="42">
        <f t="shared" si="2"/>
        <v>1.5596032628846868</v>
      </c>
      <c r="M6" s="42">
        <f aca="true" t="shared" si="11" ref="M6:M37">M5+L6</f>
        <v>63.49091583240635</v>
      </c>
      <c r="N6" s="3"/>
      <c r="O6" s="33">
        <v>2</v>
      </c>
      <c r="P6" s="34">
        <f t="shared" si="3"/>
        <v>-919</v>
      </c>
      <c r="Q6" s="34">
        <f t="shared" si="0"/>
        <v>917</v>
      </c>
      <c r="R6" s="35"/>
      <c r="S6" s="34">
        <f t="shared" si="4"/>
        <v>-817</v>
      </c>
      <c r="T6" s="36">
        <f t="shared" si="5"/>
        <v>-0.378661475713756</v>
      </c>
      <c r="U6" s="34">
        <f t="shared" si="6"/>
        <v>844</v>
      </c>
      <c r="V6" s="36">
        <f t="shared" si="7"/>
        <v>0.39117538005190955</v>
      </c>
      <c r="W6" s="28"/>
    </row>
    <row r="7" spans="1:23" ht="12" customHeight="1">
      <c r="A7" s="39">
        <v>2</v>
      </c>
      <c r="B7" s="40">
        <v>919</v>
      </c>
      <c r="C7" s="40">
        <v>917</v>
      </c>
      <c r="D7" s="40">
        <f t="shared" si="8"/>
        <v>1836</v>
      </c>
      <c r="E7" s="41">
        <f t="shared" si="1"/>
        <v>0.8509454949944383</v>
      </c>
      <c r="F7" s="41">
        <f t="shared" si="9"/>
        <v>2.2585279940674825</v>
      </c>
      <c r="G7" s="11"/>
      <c r="H7" s="39">
        <v>52</v>
      </c>
      <c r="I7" s="40">
        <v>1580</v>
      </c>
      <c r="J7" s="40">
        <v>1553</v>
      </c>
      <c r="K7" s="40">
        <f t="shared" si="10"/>
        <v>3133</v>
      </c>
      <c r="L7" s="42">
        <f t="shared" si="2"/>
        <v>1.4520763811642565</v>
      </c>
      <c r="M7" s="42">
        <f t="shared" si="11"/>
        <v>64.9429922135706</v>
      </c>
      <c r="N7" s="3"/>
      <c r="O7" s="33">
        <v>3</v>
      </c>
      <c r="P7" s="34">
        <f t="shared" si="3"/>
        <v>-949</v>
      </c>
      <c r="Q7" s="34">
        <f t="shared" si="0"/>
        <v>928</v>
      </c>
      <c r="R7" s="35"/>
      <c r="S7" s="34">
        <f t="shared" si="4"/>
        <v>-919</v>
      </c>
      <c r="T7" s="36">
        <f t="shared" si="5"/>
        <v>-0.4259362254356693</v>
      </c>
      <c r="U7" s="34">
        <f t="shared" si="6"/>
        <v>917</v>
      </c>
      <c r="V7" s="36">
        <f t="shared" si="7"/>
        <v>0.425009269558769</v>
      </c>
      <c r="W7" s="28"/>
    </row>
    <row r="8" spans="1:23" ht="12" customHeight="1">
      <c r="A8" s="39">
        <v>3</v>
      </c>
      <c r="B8" s="40">
        <v>949</v>
      </c>
      <c r="C8" s="40">
        <v>928</v>
      </c>
      <c r="D8" s="40">
        <f t="shared" si="8"/>
        <v>1877</v>
      </c>
      <c r="E8" s="41">
        <f t="shared" si="1"/>
        <v>0.8699480904708936</v>
      </c>
      <c r="F8" s="41">
        <f t="shared" si="9"/>
        <v>3.1284760845383763</v>
      </c>
      <c r="G8" s="11"/>
      <c r="H8" s="39">
        <v>53</v>
      </c>
      <c r="I8" s="40">
        <v>1599</v>
      </c>
      <c r="J8" s="40">
        <v>1521</v>
      </c>
      <c r="K8" s="40">
        <f t="shared" si="10"/>
        <v>3120</v>
      </c>
      <c r="L8" s="42">
        <f t="shared" si="2"/>
        <v>1.4460511679644048</v>
      </c>
      <c r="M8" s="42">
        <f t="shared" si="11"/>
        <v>66.389043381535</v>
      </c>
      <c r="N8" s="3"/>
      <c r="O8" s="33">
        <v>4</v>
      </c>
      <c r="P8" s="34">
        <f t="shared" si="3"/>
        <v>-994</v>
      </c>
      <c r="Q8" s="34">
        <f t="shared" si="0"/>
        <v>1000</v>
      </c>
      <c r="R8" s="35"/>
      <c r="S8" s="34">
        <f t="shared" si="4"/>
        <v>-949</v>
      </c>
      <c r="T8" s="36">
        <f t="shared" si="5"/>
        <v>-0.4398405635891732</v>
      </c>
      <c r="U8" s="34">
        <f t="shared" si="6"/>
        <v>928</v>
      </c>
      <c r="V8" s="36">
        <f t="shared" si="7"/>
        <v>0.43010752688172044</v>
      </c>
      <c r="W8" s="28"/>
    </row>
    <row r="9" spans="1:23" ht="12" customHeight="1">
      <c r="A9" s="39">
        <v>4</v>
      </c>
      <c r="B9" s="40">
        <v>994</v>
      </c>
      <c r="C9" s="40">
        <v>1000</v>
      </c>
      <c r="D9" s="40">
        <f t="shared" si="8"/>
        <v>1994</v>
      </c>
      <c r="E9" s="41">
        <f t="shared" si="1"/>
        <v>0.9241750092695588</v>
      </c>
      <c r="F9" s="41">
        <f t="shared" si="9"/>
        <v>4.052651093807935</v>
      </c>
      <c r="G9" s="11"/>
      <c r="H9" s="39">
        <v>54</v>
      </c>
      <c r="I9" s="40">
        <v>1590</v>
      </c>
      <c r="J9" s="40">
        <v>1637</v>
      </c>
      <c r="K9" s="40">
        <f t="shared" si="10"/>
        <v>3227</v>
      </c>
      <c r="L9" s="42">
        <f t="shared" si="2"/>
        <v>1.4956433073785689</v>
      </c>
      <c r="M9" s="42">
        <f t="shared" si="11"/>
        <v>67.88468668891358</v>
      </c>
      <c r="N9" s="3"/>
      <c r="O9" s="33">
        <v>5</v>
      </c>
      <c r="P9" s="34">
        <f t="shared" si="3"/>
        <v>-1124</v>
      </c>
      <c r="Q9" s="34">
        <f t="shared" si="0"/>
        <v>1014</v>
      </c>
      <c r="R9" s="35"/>
      <c r="S9" s="34">
        <f t="shared" si="4"/>
        <v>-994</v>
      </c>
      <c r="T9" s="36">
        <f>(S9*100/$K$56)</f>
        <v>-0.460697070819429</v>
      </c>
      <c r="U9" s="34">
        <f t="shared" si="6"/>
        <v>1000</v>
      </c>
      <c r="V9" s="36">
        <f t="shared" si="7"/>
        <v>0.4634779384501298</v>
      </c>
      <c r="W9" s="28"/>
    </row>
    <row r="10" spans="1:23" ht="12" customHeight="1">
      <c r="A10" s="39">
        <v>5</v>
      </c>
      <c r="B10" s="40">
        <v>1124</v>
      </c>
      <c r="C10" s="40">
        <v>1014</v>
      </c>
      <c r="D10" s="40">
        <f t="shared" si="8"/>
        <v>2138</v>
      </c>
      <c r="E10" s="41">
        <f t="shared" si="1"/>
        <v>0.9909158324063775</v>
      </c>
      <c r="F10" s="41">
        <f t="shared" si="9"/>
        <v>5.043566926214313</v>
      </c>
      <c r="G10" s="11"/>
      <c r="H10" s="39">
        <v>55</v>
      </c>
      <c r="I10" s="40">
        <v>1459</v>
      </c>
      <c r="J10" s="40">
        <v>1612</v>
      </c>
      <c r="K10" s="40">
        <f t="shared" si="10"/>
        <v>3071</v>
      </c>
      <c r="L10" s="42">
        <f t="shared" si="2"/>
        <v>1.4233407489803485</v>
      </c>
      <c r="M10" s="42">
        <f t="shared" si="11"/>
        <v>69.30802743789393</v>
      </c>
      <c r="N10" s="3"/>
      <c r="O10" s="33">
        <v>6</v>
      </c>
      <c r="P10" s="34">
        <f t="shared" si="3"/>
        <v>-1160</v>
      </c>
      <c r="Q10" s="34">
        <f t="shared" si="0"/>
        <v>1061</v>
      </c>
      <c r="R10" s="35"/>
      <c r="S10" s="34">
        <f t="shared" si="4"/>
        <v>-1124</v>
      </c>
      <c r="T10" s="36">
        <f t="shared" si="5"/>
        <v>-0.5209492028179459</v>
      </c>
      <c r="U10" s="34">
        <f t="shared" si="6"/>
        <v>1014</v>
      </c>
      <c r="V10" s="36">
        <f t="shared" si="7"/>
        <v>0.4699666295884316</v>
      </c>
      <c r="W10" s="28"/>
    </row>
    <row r="11" spans="1:23" ht="12" customHeight="1">
      <c r="A11" s="39">
        <v>6</v>
      </c>
      <c r="B11" s="40">
        <v>1160</v>
      </c>
      <c r="C11" s="40">
        <v>1061</v>
      </c>
      <c r="D11" s="40">
        <f t="shared" si="8"/>
        <v>2221</v>
      </c>
      <c r="E11" s="41">
        <f t="shared" si="1"/>
        <v>1.0293845012977383</v>
      </c>
      <c r="F11" s="41">
        <f t="shared" si="9"/>
        <v>6.07295142751205</v>
      </c>
      <c r="G11" s="11"/>
      <c r="H11" s="39">
        <v>56</v>
      </c>
      <c r="I11" s="40">
        <v>1432</v>
      </c>
      <c r="J11" s="40">
        <v>1545</v>
      </c>
      <c r="K11" s="40">
        <f t="shared" si="10"/>
        <v>2977</v>
      </c>
      <c r="L11" s="42">
        <f t="shared" si="2"/>
        <v>1.3797738227660363</v>
      </c>
      <c r="M11" s="42">
        <f t="shared" si="11"/>
        <v>70.68780126065997</v>
      </c>
      <c r="N11" s="3"/>
      <c r="O11" s="33">
        <v>7</v>
      </c>
      <c r="P11" s="34">
        <f t="shared" si="3"/>
        <v>-1180</v>
      </c>
      <c r="Q11" s="34">
        <f t="shared" si="0"/>
        <v>1017</v>
      </c>
      <c r="R11" s="35"/>
      <c r="S11" s="34">
        <f t="shared" si="4"/>
        <v>-1160</v>
      </c>
      <c r="T11" s="36">
        <f t="shared" si="5"/>
        <v>-0.5376344086021505</v>
      </c>
      <c r="U11" s="34">
        <f t="shared" si="6"/>
        <v>1061</v>
      </c>
      <c r="V11" s="36">
        <f t="shared" si="7"/>
        <v>0.49175009269558767</v>
      </c>
      <c r="W11" s="28"/>
    </row>
    <row r="12" spans="1:23" ht="12" customHeight="1">
      <c r="A12" s="39">
        <v>7</v>
      </c>
      <c r="B12" s="40">
        <v>1180</v>
      </c>
      <c r="C12" s="40">
        <v>1017</v>
      </c>
      <c r="D12" s="40">
        <f t="shared" si="8"/>
        <v>2197</v>
      </c>
      <c r="E12" s="41">
        <f t="shared" si="1"/>
        <v>1.0182610307749351</v>
      </c>
      <c r="F12" s="41">
        <f t="shared" si="9"/>
        <v>7.091212458286986</v>
      </c>
      <c r="G12" s="11"/>
      <c r="H12" s="39">
        <v>57</v>
      </c>
      <c r="I12" s="40">
        <v>1417</v>
      </c>
      <c r="J12" s="40">
        <v>1589</v>
      </c>
      <c r="K12" s="40">
        <f t="shared" si="10"/>
        <v>3006</v>
      </c>
      <c r="L12" s="42">
        <f t="shared" si="2"/>
        <v>1.39321468298109</v>
      </c>
      <c r="M12" s="42">
        <f t="shared" si="11"/>
        <v>72.08101594364106</v>
      </c>
      <c r="N12" s="3"/>
      <c r="O12" s="33">
        <v>8</v>
      </c>
      <c r="P12" s="34">
        <f t="shared" si="3"/>
        <v>-1138</v>
      </c>
      <c r="Q12" s="34">
        <f t="shared" si="0"/>
        <v>1022</v>
      </c>
      <c r="R12" s="35"/>
      <c r="S12" s="34">
        <f t="shared" si="4"/>
        <v>-1180</v>
      </c>
      <c r="T12" s="36">
        <f t="shared" si="5"/>
        <v>-0.5469039673711531</v>
      </c>
      <c r="U12" s="34">
        <f t="shared" si="6"/>
        <v>1017</v>
      </c>
      <c r="V12" s="36">
        <f t="shared" si="7"/>
        <v>0.471357063403782</v>
      </c>
      <c r="W12" s="28"/>
    </row>
    <row r="13" spans="1:23" ht="12" customHeight="1">
      <c r="A13" s="39">
        <v>8</v>
      </c>
      <c r="B13" s="40">
        <v>1138</v>
      </c>
      <c r="C13" s="40">
        <v>1022</v>
      </c>
      <c r="D13" s="40">
        <f t="shared" si="8"/>
        <v>2160</v>
      </c>
      <c r="E13" s="41">
        <f t="shared" si="1"/>
        <v>1.0011123470522802</v>
      </c>
      <c r="F13" s="41">
        <f t="shared" si="9"/>
        <v>8.092324805339267</v>
      </c>
      <c r="G13" s="11"/>
      <c r="H13" s="39">
        <v>58</v>
      </c>
      <c r="I13" s="40">
        <v>1467</v>
      </c>
      <c r="J13" s="40">
        <v>1560</v>
      </c>
      <c r="K13" s="40">
        <f t="shared" si="10"/>
        <v>3027</v>
      </c>
      <c r="L13" s="42">
        <f t="shared" si="2"/>
        <v>1.402947719688543</v>
      </c>
      <c r="M13" s="42">
        <f t="shared" si="11"/>
        <v>73.4839636633296</v>
      </c>
      <c r="N13" s="7"/>
      <c r="O13" s="33">
        <v>9</v>
      </c>
      <c r="P13" s="34">
        <f t="shared" si="3"/>
        <v>-1188</v>
      </c>
      <c r="Q13" s="34">
        <f t="shared" si="0"/>
        <v>1132</v>
      </c>
      <c r="R13" s="35"/>
      <c r="S13" s="34">
        <f t="shared" si="4"/>
        <v>-1138</v>
      </c>
      <c r="T13" s="36">
        <f t="shared" si="5"/>
        <v>-0.5274378939562476</v>
      </c>
      <c r="U13" s="34">
        <f t="shared" si="6"/>
        <v>1022</v>
      </c>
      <c r="V13" s="36">
        <f t="shared" si="7"/>
        <v>0.4736744530960326</v>
      </c>
      <c r="W13" s="28"/>
    </row>
    <row r="14" spans="1:23" ht="12" customHeight="1">
      <c r="A14" s="39">
        <v>9</v>
      </c>
      <c r="B14" s="40">
        <v>1188</v>
      </c>
      <c r="C14" s="40">
        <v>1132</v>
      </c>
      <c r="D14" s="40">
        <f t="shared" si="8"/>
        <v>2320</v>
      </c>
      <c r="E14" s="41">
        <f t="shared" si="1"/>
        <v>1.075268817204301</v>
      </c>
      <c r="F14" s="41">
        <f t="shared" si="9"/>
        <v>9.167593622543567</v>
      </c>
      <c r="G14" s="11"/>
      <c r="H14" s="39">
        <v>59</v>
      </c>
      <c r="I14" s="40">
        <v>1322</v>
      </c>
      <c r="J14" s="40">
        <v>1433</v>
      </c>
      <c r="K14" s="40">
        <f t="shared" si="10"/>
        <v>2755</v>
      </c>
      <c r="L14" s="42">
        <f t="shared" si="2"/>
        <v>1.2768817204301075</v>
      </c>
      <c r="M14" s="42">
        <f t="shared" si="11"/>
        <v>74.76084538375972</v>
      </c>
      <c r="N14" s="7"/>
      <c r="O14" s="33">
        <v>10</v>
      </c>
      <c r="P14" s="34">
        <f t="shared" si="3"/>
        <v>-1206</v>
      </c>
      <c r="Q14" s="34">
        <f t="shared" si="0"/>
        <v>1225</v>
      </c>
      <c r="R14" s="35"/>
      <c r="S14" s="34">
        <f t="shared" si="4"/>
        <v>-1188</v>
      </c>
      <c r="T14" s="36">
        <f t="shared" si="5"/>
        <v>-0.5506117908787542</v>
      </c>
      <c r="U14" s="34">
        <f t="shared" si="6"/>
        <v>1132</v>
      </c>
      <c r="V14" s="36">
        <f t="shared" si="7"/>
        <v>0.5246570263255469</v>
      </c>
      <c r="W14" s="28"/>
    </row>
    <row r="15" spans="1:23" ht="12" customHeight="1">
      <c r="A15" s="39">
        <v>10</v>
      </c>
      <c r="B15" s="40">
        <v>1206</v>
      </c>
      <c r="C15" s="40">
        <v>1225</v>
      </c>
      <c r="D15" s="40">
        <f t="shared" si="8"/>
        <v>2431</v>
      </c>
      <c r="E15" s="41">
        <f t="shared" si="1"/>
        <v>1.1267148683722654</v>
      </c>
      <c r="F15" s="41">
        <f t="shared" si="9"/>
        <v>10.294308490915832</v>
      </c>
      <c r="G15" s="11"/>
      <c r="H15" s="39">
        <v>60</v>
      </c>
      <c r="I15" s="40">
        <v>1286</v>
      </c>
      <c r="J15" s="40">
        <v>1404</v>
      </c>
      <c r="K15" s="40">
        <f t="shared" si="10"/>
        <v>2690</v>
      </c>
      <c r="L15" s="42">
        <f t="shared" si="2"/>
        <v>1.2467556544308491</v>
      </c>
      <c r="M15" s="42">
        <f t="shared" si="11"/>
        <v>76.00760103819056</v>
      </c>
      <c r="N15" s="7"/>
      <c r="O15" s="33">
        <v>11</v>
      </c>
      <c r="P15" s="34">
        <f t="shared" si="3"/>
        <v>-1317</v>
      </c>
      <c r="Q15" s="34">
        <f t="shared" si="0"/>
        <v>1190</v>
      </c>
      <c r="R15" s="35"/>
      <c r="S15" s="34">
        <f t="shared" si="4"/>
        <v>-1206</v>
      </c>
      <c r="T15" s="36">
        <f t="shared" si="5"/>
        <v>-0.5589543937708565</v>
      </c>
      <c r="U15" s="34">
        <f t="shared" si="6"/>
        <v>1225</v>
      </c>
      <c r="V15" s="36">
        <f t="shared" si="7"/>
        <v>0.567760474601409</v>
      </c>
      <c r="W15" s="28"/>
    </row>
    <row r="16" spans="1:23" ht="12" customHeight="1">
      <c r="A16" s="39">
        <v>11</v>
      </c>
      <c r="B16" s="40">
        <v>1317</v>
      </c>
      <c r="C16" s="40">
        <v>1190</v>
      </c>
      <c r="D16" s="40">
        <f t="shared" si="8"/>
        <v>2507</v>
      </c>
      <c r="E16" s="41">
        <f t="shared" si="1"/>
        <v>1.1619391916944752</v>
      </c>
      <c r="F16" s="41">
        <f t="shared" si="9"/>
        <v>11.456247682610307</v>
      </c>
      <c r="G16" s="11"/>
      <c r="H16" s="39">
        <v>61</v>
      </c>
      <c r="I16" s="40">
        <v>1278</v>
      </c>
      <c r="J16" s="40">
        <v>1382</v>
      </c>
      <c r="K16" s="40">
        <f t="shared" si="10"/>
        <v>2660</v>
      </c>
      <c r="L16" s="42">
        <f t="shared" si="2"/>
        <v>1.2328513162773451</v>
      </c>
      <c r="M16" s="42">
        <f t="shared" si="11"/>
        <v>77.2404523544679</v>
      </c>
      <c r="N16" s="7"/>
      <c r="O16" s="33">
        <v>12</v>
      </c>
      <c r="P16" s="34">
        <f t="shared" si="3"/>
        <v>-1288</v>
      </c>
      <c r="Q16" s="34">
        <f t="shared" si="0"/>
        <v>1207</v>
      </c>
      <c r="R16" s="35"/>
      <c r="S16" s="34">
        <f t="shared" si="4"/>
        <v>-1317</v>
      </c>
      <c r="T16" s="36">
        <f t="shared" si="5"/>
        <v>-0.610400444938821</v>
      </c>
      <c r="U16" s="34">
        <f t="shared" si="6"/>
        <v>1190</v>
      </c>
      <c r="V16" s="36">
        <f t="shared" si="7"/>
        <v>0.5515387467556544</v>
      </c>
      <c r="W16" s="28"/>
    </row>
    <row r="17" spans="1:23" ht="12" customHeight="1">
      <c r="A17" s="39">
        <v>12</v>
      </c>
      <c r="B17" s="40">
        <v>1288</v>
      </c>
      <c r="C17" s="40">
        <v>1207</v>
      </c>
      <c r="D17" s="40">
        <f t="shared" si="8"/>
        <v>2495</v>
      </c>
      <c r="E17" s="41">
        <f t="shared" si="1"/>
        <v>1.1563774564330738</v>
      </c>
      <c r="F17" s="41">
        <f t="shared" si="9"/>
        <v>12.61262513904338</v>
      </c>
      <c r="G17" s="11"/>
      <c r="H17" s="39">
        <v>62</v>
      </c>
      <c r="I17" s="40">
        <v>1173</v>
      </c>
      <c r="J17" s="40">
        <v>1364</v>
      </c>
      <c r="K17" s="40">
        <f t="shared" si="10"/>
        <v>2537</v>
      </c>
      <c r="L17" s="42">
        <f t="shared" si="2"/>
        <v>1.1758435298479792</v>
      </c>
      <c r="M17" s="42">
        <f t="shared" si="11"/>
        <v>78.41629588431589</v>
      </c>
      <c r="N17" s="7"/>
      <c r="O17" s="33">
        <v>13</v>
      </c>
      <c r="P17" s="34">
        <f t="shared" si="3"/>
        <v>-1349</v>
      </c>
      <c r="Q17" s="34">
        <f t="shared" si="0"/>
        <v>1253</v>
      </c>
      <c r="R17" s="35"/>
      <c r="S17" s="34">
        <f t="shared" si="4"/>
        <v>-1288</v>
      </c>
      <c r="T17" s="36">
        <f t="shared" si="5"/>
        <v>-0.5969595847237672</v>
      </c>
      <c r="U17" s="34">
        <f t="shared" si="6"/>
        <v>1207</v>
      </c>
      <c r="V17" s="36">
        <f t="shared" si="7"/>
        <v>0.5594178717093067</v>
      </c>
      <c r="W17" s="28"/>
    </row>
    <row r="18" spans="1:23" ht="12" customHeight="1">
      <c r="A18" s="39">
        <v>13</v>
      </c>
      <c r="B18" s="40">
        <v>1349</v>
      </c>
      <c r="C18" s="40">
        <v>1253</v>
      </c>
      <c r="D18" s="40">
        <f t="shared" si="8"/>
        <v>2602</v>
      </c>
      <c r="E18" s="41">
        <f t="shared" si="1"/>
        <v>1.2059695958472376</v>
      </c>
      <c r="F18" s="41">
        <f t="shared" si="9"/>
        <v>13.818594734890619</v>
      </c>
      <c r="G18" s="11"/>
      <c r="H18" s="39">
        <v>63</v>
      </c>
      <c r="I18" s="40">
        <v>1227</v>
      </c>
      <c r="J18" s="40">
        <v>1350</v>
      </c>
      <c r="K18" s="40">
        <f t="shared" si="10"/>
        <v>2577</v>
      </c>
      <c r="L18" s="42">
        <f t="shared" si="2"/>
        <v>1.1943826473859844</v>
      </c>
      <c r="M18" s="42">
        <f t="shared" si="11"/>
        <v>79.61067853170186</v>
      </c>
      <c r="N18" s="7"/>
      <c r="O18" s="33">
        <v>14</v>
      </c>
      <c r="P18" s="34">
        <f t="shared" si="3"/>
        <v>-1337</v>
      </c>
      <c r="Q18" s="34">
        <f t="shared" si="0"/>
        <v>1214</v>
      </c>
      <c r="R18" s="35"/>
      <c r="S18" s="34">
        <f t="shared" si="4"/>
        <v>-1349</v>
      </c>
      <c r="T18" s="36">
        <f t="shared" si="5"/>
        <v>-0.625231738969225</v>
      </c>
      <c r="U18" s="34">
        <f t="shared" si="6"/>
        <v>1253</v>
      </c>
      <c r="V18" s="36">
        <f t="shared" si="7"/>
        <v>0.5807378568780126</v>
      </c>
      <c r="W18" s="28"/>
    </row>
    <row r="19" spans="1:23" ht="12" customHeight="1">
      <c r="A19" s="39">
        <v>14</v>
      </c>
      <c r="B19" s="40">
        <v>1337</v>
      </c>
      <c r="C19" s="40">
        <v>1214</v>
      </c>
      <c r="D19" s="40">
        <f t="shared" si="8"/>
        <v>2551</v>
      </c>
      <c r="E19" s="41">
        <f t="shared" si="1"/>
        <v>1.182332220986281</v>
      </c>
      <c r="F19" s="41">
        <f t="shared" si="9"/>
        <v>15.0009269558769</v>
      </c>
      <c r="G19" s="11"/>
      <c r="H19" s="39">
        <v>64</v>
      </c>
      <c r="I19" s="40">
        <v>1193</v>
      </c>
      <c r="J19" s="40">
        <v>1321</v>
      </c>
      <c r="K19" s="40">
        <f t="shared" si="10"/>
        <v>2514</v>
      </c>
      <c r="L19" s="42">
        <f t="shared" si="2"/>
        <v>1.1651835372636263</v>
      </c>
      <c r="M19" s="42">
        <f t="shared" si="11"/>
        <v>80.7758620689655</v>
      </c>
      <c r="N19" s="7"/>
      <c r="O19" s="33">
        <v>15</v>
      </c>
      <c r="P19" s="34">
        <f t="shared" si="3"/>
        <v>-1234</v>
      </c>
      <c r="Q19" s="34">
        <f t="shared" si="0"/>
        <v>1287</v>
      </c>
      <c r="R19" s="35"/>
      <c r="S19" s="34">
        <f t="shared" si="4"/>
        <v>-1337</v>
      </c>
      <c r="T19" s="36">
        <f t="shared" si="5"/>
        <v>-0.6196700037078235</v>
      </c>
      <c r="U19" s="34">
        <f t="shared" si="6"/>
        <v>1214</v>
      </c>
      <c r="V19" s="36">
        <f t="shared" si="7"/>
        <v>0.5626622172784576</v>
      </c>
      <c r="W19" s="28"/>
    </row>
    <row r="20" spans="1:23" ht="12" customHeight="1">
      <c r="A20" s="39">
        <v>15</v>
      </c>
      <c r="B20" s="40">
        <v>1234</v>
      </c>
      <c r="C20" s="40">
        <v>1287</v>
      </c>
      <c r="D20" s="40">
        <f t="shared" si="8"/>
        <v>2521</v>
      </c>
      <c r="E20" s="41">
        <f t="shared" si="1"/>
        <v>1.1684278828327772</v>
      </c>
      <c r="F20" s="41">
        <f t="shared" si="9"/>
        <v>16.169354838709676</v>
      </c>
      <c r="G20" s="11"/>
      <c r="H20" s="39">
        <v>65</v>
      </c>
      <c r="I20" s="40">
        <v>1019</v>
      </c>
      <c r="J20" s="40">
        <v>1148</v>
      </c>
      <c r="K20" s="40">
        <f t="shared" si="10"/>
        <v>2167</v>
      </c>
      <c r="L20" s="42">
        <f t="shared" si="2"/>
        <v>1.0043566926214311</v>
      </c>
      <c r="M20" s="42">
        <f t="shared" si="11"/>
        <v>81.78021876158692</v>
      </c>
      <c r="N20" s="7"/>
      <c r="O20" s="33">
        <v>16</v>
      </c>
      <c r="P20" s="34">
        <f t="shared" si="3"/>
        <v>-1190</v>
      </c>
      <c r="Q20" s="34">
        <f t="shared" si="0"/>
        <v>1159</v>
      </c>
      <c r="R20" s="35"/>
      <c r="S20" s="34">
        <f t="shared" si="4"/>
        <v>-1234</v>
      </c>
      <c r="T20" s="36">
        <f t="shared" si="5"/>
        <v>-0.5719317760474601</v>
      </c>
      <c r="U20" s="34">
        <f t="shared" si="6"/>
        <v>1287</v>
      </c>
      <c r="V20" s="36">
        <f t="shared" si="7"/>
        <v>0.5964961067853171</v>
      </c>
      <c r="W20" s="28"/>
    </row>
    <row r="21" spans="1:23" ht="12" customHeight="1">
      <c r="A21" s="39">
        <v>16</v>
      </c>
      <c r="B21" s="40">
        <v>1190</v>
      </c>
      <c r="C21" s="40">
        <v>1159</v>
      </c>
      <c r="D21" s="40">
        <f t="shared" si="8"/>
        <v>2349</v>
      </c>
      <c r="E21" s="41">
        <f t="shared" si="1"/>
        <v>1.0887096774193548</v>
      </c>
      <c r="F21" s="41">
        <f t="shared" si="9"/>
        <v>17.258064516129032</v>
      </c>
      <c r="G21" s="11"/>
      <c r="H21" s="39">
        <v>66</v>
      </c>
      <c r="I21" s="40">
        <v>1053</v>
      </c>
      <c r="J21" s="40">
        <v>1159</v>
      </c>
      <c r="K21" s="40">
        <f t="shared" si="10"/>
        <v>2212</v>
      </c>
      <c r="L21" s="42">
        <f t="shared" si="2"/>
        <v>1.0252131998516871</v>
      </c>
      <c r="M21" s="42">
        <f t="shared" si="11"/>
        <v>82.80543196143861</v>
      </c>
      <c r="N21" s="7"/>
      <c r="O21" s="33">
        <v>17</v>
      </c>
      <c r="P21" s="34">
        <f t="shared" si="3"/>
        <v>-1254</v>
      </c>
      <c r="Q21" s="34">
        <f t="shared" si="0"/>
        <v>1194</v>
      </c>
      <c r="R21" s="35"/>
      <c r="S21" s="34">
        <f t="shared" si="4"/>
        <v>-1190</v>
      </c>
      <c r="T21" s="36">
        <f t="shared" si="5"/>
        <v>-0.5515387467556544</v>
      </c>
      <c r="U21" s="34">
        <f t="shared" si="6"/>
        <v>1159</v>
      </c>
      <c r="V21" s="36">
        <f t="shared" si="7"/>
        <v>0.5371709306637004</v>
      </c>
      <c r="W21" s="28"/>
    </row>
    <row r="22" spans="1:23" ht="12" customHeight="1">
      <c r="A22" s="39">
        <v>17</v>
      </c>
      <c r="B22" s="40">
        <v>1254</v>
      </c>
      <c r="C22" s="40">
        <v>1194</v>
      </c>
      <c r="D22" s="40">
        <f t="shared" si="8"/>
        <v>2448</v>
      </c>
      <c r="E22" s="41">
        <f t="shared" si="1"/>
        <v>1.1345939933259177</v>
      </c>
      <c r="F22" s="41">
        <f t="shared" si="9"/>
        <v>18.39265850945495</v>
      </c>
      <c r="G22" s="11"/>
      <c r="H22" s="39">
        <v>67</v>
      </c>
      <c r="I22" s="40">
        <v>944</v>
      </c>
      <c r="J22" s="40">
        <v>1193</v>
      </c>
      <c r="K22" s="40">
        <f t="shared" si="10"/>
        <v>2137</v>
      </c>
      <c r="L22" s="42">
        <f t="shared" si="2"/>
        <v>0.9904523544679273</v>
      </c>
      <c r="M22" s="42">
        <f t="shared" si="11"/>
        <v>83.79588431590655</v>
      </c>
      <c r="N22" s="7"/>
      <c r="O22" s="33">
        <v>18</v>
      </c>
      <c r="P22" s="34">
        <f t="shared" si="3"/>
        <v>-1235</v>
      </c>
      <c r="Q22" s="34">
        <f t="shared" si="0"/>
        <v>1170</v>
      </c>
      <c r="R22" s="35"/>
      <c r="S22" s="34">
        <f t="shared" si="4"/>
        <v>-1254</v>
      </c>
      <c r="T22" s="36">
        <f t="shared" si="5"/>
        <v>-0.5812013348164627</v>
      </c>
      <c r="U22" s="34">
        <f t="shared" si="6"/>
        <v>1194</v>
      </c>
      <c r="V22" s="36">
        <f t="shared" si="7"/>
        <v>0.553392658509455</v>
      </c>
      <c r="W22" s="28"/>
    </row>
    <row r="23" spans="1:23" ht="12" customHeight="1">
      <c r="A23" s="39">
        <v>18</v>
      </c>
      <c r="B23" s="40">
        <v>1235</v>
      </c>
      <c r="C23" s="40">
        <v>1170</v>
      </c>
      <c r="D23" s="40">
        <f t="shared" si="8"/>
        <v>2405</v>
      </c>
      <c r="E23" s="41">
        <f t="shared" si="1"/>
        <v>1.1146644419725622</v>
      </c>
      <c r="F23" s="41">
        <f t="shared" si="9"/>
        <v>19.50732295142751</v>
      </c>
      <c r="G23" s="11"/>
      <c r="H23" s="39">
        <v>68</v>
      </c>
      <c r="I23" s="40">
        <v>971</v>
      </c>
      <c r="J23" s="40">
        <v>1097</v>
      </c>
      <c r="K23" s="40">
        <f t="shared" si="10"/>
        <v>2068</v>
      </c>
      <c r="L23" s="42">
        <f t="shared" si="2"/>
        <v>0.9584723767148684</v>
      </c>
      <c r="M23" s="42">
        <f t="shared" si="11"/>
        <v>84.75435669262141</v>
      </c>
      <c r="O23" s="33">
        <v>19</v>
      </c>
      <c r="P23" s="34">
        <f t="shared" si="3"/>
        <v>-1195</v>
      </c>
      <c r="Q23" s="34">
        <f t="shared" si="0"/>
        <v>1136</v>
      </c>
      <c r="R23" s="35"/>
      <c r="S23" s="34">
        <f t="shared" si="4"/>
        <v>-1235</v>
      </c>
      <c r="T23" s="36">
        <f t="shared" si="5"/>
        <v>-0.5723952539859103</v>
      </c>
      <c r="U23" s="34">
        <f t="shared" si="6"/>
        <v>1170</v>
      </c>
      <c r="V23" s="36">
        <f t="shared" si="7"/>
        <v>0.5422691879866518</v>
      </c>
      <c r="W23" s="28"/>
    </row>
    <row r="24" spans="1:23" ht="12" customHeight="1">
      <c r="A24" s="39">
        <v>19</v>
      </c>
      <c r="B24" s="40">
        <v>1195</v>
      </c>
      <c r="C24" s="40">
        <v>1136</v>
      </c>
      <c r="D24" s="40">
        <f t="shared" si="8"/>
        <v>2331</v>
      </c>
      <c r="E24" s="41">
        <f t="shared" si="1"/>
        <v>1.0803670745272524</v>
      </c>
      <c r="F24" s="41">
        <f t="shared" si="9"/>
        <v>20.587690025954764</v>
      </c>
      <c r="G24" s="11"/>
      <c r="H24" s="39">
        <v>69</v>
      </c>
      <c r="I24" s="40">
        <v>907</v>
      </c>
      <c r="J24" s="40">
        <v>1152</v>
      </c>
      <c r="K24" s="40">
        <f t="shared" si="10"/>
        <v>2059</v>
      </c>
      <c r="L24" s="42">
        <f t="shared" si="2"/>
        <v>0.9543010752688172</v>
      </c>
      <c r="M24" s="42">
        <f t="shared" si="11"/>
        <v>85.70865776789023</v>
      </c>
      <c r="O24" s="33">
        <v>20</v>
      </c>
      <c r="P24" s="34">
        <f t="shared" si="3"/>
        <v>-1249</v>
      </c>
      <c r="Q24" s="34">
        <f t="shared" si="0"/>
        <v>1105</v>
      </c>
      <c r="R24" s="35"/>
      <c r="S24" s="34">
        <f t="shared" si="4"/>
        <v>-1195</v>
      </c>
      <c r="T24" s="36">
        <f t="shared" si="5"/>
        <v>-0.5538561364479051</v>
      </c>
      <c r="U24" s="34">
        <f t="shared" si="6"/>
        <v>1136</v>
      </c>
      <c r="V24" s="36">
        <f t="shared" si="7"/>
        <v>0.5265109380793475</v>
      </c>
      <c r="W24" s="28"/>
    </row>
    <row r="25" spans="1:23" ht="12" customHeight="1">
      <c r="A25" s="39">
        <v>20</v>
      </c>
      <c r="B25" s="40">
        <v>1249</v>
      </c>
      <c r="C25" s="40">
        <v>1105</v>
      </c>
      <c r="D25" s="40">
        <f t="shared" si="8"/>
        <v>2354</v>
      </c>
      <c r="E25" s="41">
        <f t="shared" si="1"/>
        <v>1.0910270671116056</v>
      </c>
      <c r="F25" s="41">
        <f t="shared" si="9"/>
        <v>21.678717093066368</v>
      </c>
      <c r="G25" s="11"/>
      <c r="H25" s="39">
        <v>70</v>
      </c>
      <c r="I25" s="40">
        <v>863</v>
      </c>
      <c r="J25" s="40">
        <v>1078</v>
      </c>
      <c r="K25" s="40">
        <f t="shared" si="10"/>
        <v>1941</v>
      </c>
      <c r="L25" s="42">
        <f t="shared" si="2"/>
        <v>0.8996106785317018</v>
      </c>
      <c r="M25" s="42">
        <f t="shared" si="11"/>
        <v>86.60826844642193</v>
      </c>
      <c r="O25" s="33">
        <v>21</v>
      </c>
      <c r="P25" s="34">
        <f t="shared" si="3"/>
        <v>-1229</v>
      </c>
      <c r="Q25" s="34">
        <f t="shared" si="0"/>
        <v>1116</v>
      </c>
      <c r="R25" s="35"/>
      <c r="S25" s="34">
        <f t="shared" si="4"/>
        <v>-1249</v>
      </c>
      <c r="T25" s="36">
        <f t="shared" si="5"/>
        <v>-0.578883945124212</v>
      </c>
      <c r="U25" s="34">
        <f t="shared" si="6"/>
        <v>1105</v>
      </c>
      <c r="V25" s="36">
        <f t="shared" si="7"/>
        <v>0.5121431219873934</v>
      </c>
      <c r="W25" s="28"/>
    </row>
    <row r="26" spans="1:23" ht="12" customHeight="1">
      <c r="A26" s="39">
        <v>21</v>
      </c>
      <c r="B26" s="40">
        <v>1229</v>
      </c>
      <c r="C26" s="40">
        <v>1116</v>
      </c>
      <c r="D26" s="40">
        <f t="shared" si="8"/>
        <v>2345</v>
      </c>
      <c r="E26" s="41">
        <f t="shared" si="1"/>
        <v>1.0868557656655544</v>
      </c>
      <c r="F26" s="41">
        <f t="shared" si="9"/>
        <v>22.76557285873192</v>
      </c>
      <c r="G26" s="11"/>
      <c r="H26" s="39">
        <v>71</v>
      </c>
      <c r="I26" s="40">
        <v>834</v>
      </c>
      <c r="J26" s="40">
        <v>1060</v>
      </c>
      <c r="K26" s="40">
        <f t="shared" si="10"/>
        <v>1894</v>
      </c>
      <c r="L26" s="42">
        <f t="shared" si="2"/>
        <v>0.8778272154245458</v>
      </c>
      <c r="M26" s="42">
        <f t="shared" si="11"/>
        <v>87.48609566184648</v>
      </c>
      <c r="O26" s="33">
        <v>22</v>
      </c>
      <c r="P26" s="34">
        <f t="shared" si="3"/>
        <v>-1126</v>
      </c>
      <c r="Q26" s="34">
        <f t="shared" si="0"/>
        <v>1135</v>
      </c>
      <c r="R26" s="35"/>
      <c r="S26" s="34">
        <f t="shared" si="4"/>
        <v>-1229</v>
      </c>
      <c r="T26" s="36">
        <f t="shared" si="5"/>
        <v>-0.5696143863552094</v>
      </c>
      <c r="U26" s="34">
        <f t="shared" si="6"/>
        <v>1116</v>
      </c>
      <c r="V26" s="36">
        <f t="shared" si="7"/>
        <v>0.5172413793103449</v>
      </c>
      <c r="W26" s="28"/>
    </row>
    <row r="27" spans="1:23" ht="12" customHeight="1">
      <c r="A27" s="39">
        <v>22</v>
      </c>
      <c r="B27" s="40">
        <v>1126</v>
      </c>
      <c r="C27" s="40">
        <v>1135</v>
      </c>
      <c r="D27" s="40">
        <f t="shared" si="8"/>
        <v>2261</v>
      </c>
      <c r="E27" s="41">
        <f t="shared" si="1"/>
        <v>1.0479236188357435</v>
      </c>
      <c r="F27" s="41">
        <f t="shared" si="9"/>
        <v>23.813496477567664</v>
      </c>
      <c r="G27" s="11"/>
      <c r="H27" s="39">
        <v>72</v>
      </c>
      <c r="I27" s="40">
        <v>827</v>
      </c>
      <c r="J27" s="40">
        <v>1062</v>
      </c>
      <c r="K27" s="40">
        <f t="shared" si="10"/>
        <v>1889</v>
      </c>
      <c r="L27" s="42">
        <f t="shared" si="2"/>
        <v>0.8755098257322952</v>
      </c>
      <c r="M27" s="42">
        <f t="shared" si="11"/>
        <v>88.36160548757877</v>
      </c>
      <c r="O27" s="33">
        <v>23</v>
      </c>
      <c r="P27" s="34">
        <f t="shared" si="3"/>
        <v>-1116</v>
      </c>
      <c r="Q27" s="34">
        <f t="shared" si="0"/>
        <v>1154</v>
      </c>
      <c r="R27" s="35"/>
      <c r="S27" s="34">
        <f t="shared" si="4"/>
        <v>-1126</v>
      </c>
      <c r="T27" s="36">
        <f t="shared" si="5"/>
        <v>-0.5218761586948462</v>
      </c>
      <c r="U27" s="34">
        <f t="shared" si="6"/>
        <v>1135</v>
      </c>
      <c r="V27" s="36">
        <f t="shared" si="7"/>
        <v>0.5260474601408973</v>
      </c>
      <c r="W27" s="28"/>
    </row>
    <row r="28" spans="1:23" ht="12" customHeight="1">
      <c r="A28" s="39">
        <v>23</v>
      </c>
      <c r="B28" s="40">
        <v>1116</v>
      </c>
      <c r="C28" s="40">
        <v>1154</v>
      </c>
      <c r="D28" s="40">
        <f t="shared" si="8"/>
        <v>2270</v>
      </c>
      <c r="E28" s="41">
        <f t="shared" si="1"/>
        <v>1.0520949202817946</v>
      </c>
      <c r="F28" s="41">
        <f t="shared" si="9"/>
        <v>24.86559139784946</v>
      </c>
      <c r="G28" s="11"/>
      <c r="H28" s="39">
        <v>73</v>
      </c>
      <c r="I28" s="40">
        <v>900</v>
      </c>
      <c r="J28" s="40">
        <v>1194</v>
      </c>
      <c r="K28" s="40">
        <f t="shared" si="10"/>
        <v>2094</v>
      </c>
      <c r="L28" s="42">
        <f t="shared" si="2"/>
        <v>0.9705228031145717</v>
      </c>
      <c r="M28" s="42">
        <f t="shared" si="11"/>
        <v>89.33212829069335</v>
      </c>
      <c r="O28" s="33">
        <v>24</v>
      </c>
      <c r="P28" s="34">
        <f t="shared" si="3"/>
        <v>-1131</v>
      </c>
      <c r="Q28" s="34">
        <f t="shared" si="0"/>
        <v>1137</v>
      </c>
      <c r="R28" s="35"/>
      <c r="S28" s="34">
        <f t="shared" si="4"/>
        <v>-1116</v>
      </c>
      <c r="T28" s="36">
        <f t="shared" si="5"/>
        <v>-0.5172413793103449</v>
      </c>
      <c r="U28" s="34">
        <f t="shared" si="6"/>
        <v>1154</v>
      </c>
      <c r="V28" s="36">
        <f t="shared" si="7"/>
        <v>0.5348535409714498</v>
      </c>
      <c r="W28" s="28"/>
    </row>
    <row r="29" spans="1:23" ht="12" customHeight="1">
      <c r="A29" s="39">
        <v>24</v>
      </c>
      <c r="B29" s="40">
        <v>1131</v>
      </c>
      <c r="C29" s="40">
        <v>1137</v>
      </c>
      <c r="D29" s="40">
        <f t="shared" si="8"/>
        <v>2268</v>
      </c>
      <c r="E29" s="41">
        <f t="shared" si="1"/>
        <v>1.0511679644048944</v>
      </c>
      <c r="F29" s="41">
        <f t="shared" si="9"/>
        <v>25.916759362254354</v>
      </c>
      <c r="G29" s="11"/>
      <c r="H29" s="39">
        <v>74</v>
      </c>
      <c r="I29" s="40">
        <v>876</v>
      </c>
      <c r="J29" s="40">
        <v>1103</v>
      </c>
      <c r="K29" s="40">
        <f t="shared" si="10"/>
        <v>1979</v>
      </c>
      <c r="L29" s="42">
        <f t="shared" si="2"/>
        <v>0.9172228401928069</v>
      </c>
      <c r="M29" s="42">
        <f t="shared" si="11"/>
        <v>90.24935113088615</v>
      </c>
      <c r="O29" s="33">
        <v>25</v>
      </c>
      <c r="P29" s="34">
        <f t="shared" si="3"/>
        <v>-1207</v>
      </c>
      <c r="Q29" s="34">
        <f t="shared" si="0"/>
        <v>1121</v>
      </c>
      <c r="R29" s="35"/>
      <c r="S29" s="34">
        <f t="shared" si="4"/>
        <v>-1131</v>
      </c>
      <c r="T29" s="36">
        <f t="shared" si="5"/>
        <v>-0.5241935483870968</v>
      </c>
      <c r="U29" s="34">
        <f t="shared" si="6"/>
        <v>1137</v>
      </c>
      <c r="V29" s="36">
        <f t="shared" si="7"/>
        <v>0.5269744160177976</v>
      </c>
      <c r="W29" s="28"/>
    </row>
    <row r="30" spans="1:23" ht="12" customHeight="1">
      <c r="A30" s="39">
        <v>25</v>
      </c>
      <c r="B30" s="40">
        <v>1207</v>
      </c>
      <c r="C30" s="40">
        <v>1121</v>
      </c>
      <c r="D30" s="40">
        <f t="shared" si="8"/>
        <v>2328</v>
      </c>
      <c r="E30" s="41">
        <f t="shared" si="1"/>
        <v>1.0789766407119021</v>
      </c>
      <c r="F30" s="41">
        <f t="shared" si="9"/>
        <v>26.995736002966254</v>
      </c>
      <c r="G30" s="11"/>
      <c r="H30" s="39">
        <v>75</v>
      </c>
      <c r="I30" s="40">
        <v>739</v>
      </c>
      <c r="J30" s="40">
        <v>924</v>
      </c>
      <c r="K30" s="40">
        <f t="shared" si="10"/>
        <v>1663</v>
      </c>
      <c r="L30" s="42">
        <f t="shared" si="2"/>
        <v>0.7707638116425658</v>
      </c>
      <c r="M30" s="42">
        <f t="shared" si="11"/>
        <v>91.02011494252872</v>
      </c>
      <c r="O30" s="33">
        <v>26</v>
      </c>
      <c r="P30" s="34">
        <f t="shared" si="3"/>
        <v>-1168</v>
      </c>
      <c r="Q30" s="34">
        <f t="shared" si="0"/>
        <v>1116</v>
      </c>
      <c r="R30" s="35"/>
      <c r="S30" s="34">
        <f t="shared" si="4"/>
        <v>-1207</v>
      </c>
      <c r="T30" s="36">
        <f t="shared" si="5"/>
        <v>-0.5594178717093067</v>
      </c>
      <c r="U30" s="34">
        <f t="shared" si="6"/>
        <v>1121</v>
      </c>
      <c r="V30" s="36">
        <f t="shared" si="7"/>
        <v>0.5195587690025955</v>
      </c>
      <c r="W30" s="28"/>
    </row>
    <row r="31" spans="1:23" ht="12" customHeight="1">
      <c r="A31" s="39">
        <v>26</v>
      </c>
      <c r="B31" s="40">
        <v>1168</v>
      </c>
      <c r="C31" s="40">
        <v>1116</v>
      </c>
      <c r="D31" s="40">
        <f t="shared" si="8"/>
        <v>2284</v>
      </c>
      <c r="E31" s="41">
        <f t="shared" si="1"/>
        <v>1.0585836114200964</v>
      </c>
      <c r="F31" s="41">
        <f t="shared" si="9"/>
        <v>28.05431961438635</v>
      </c>
      <c r="G31" s="11"/>
      <c r="H31" s="39">
        <v>76</v>
      </c>
      <c r="I31" s="40">
        <v>787</v>
      </c>
      <c r="J31" s="40">
        <v>1060</v>
      </c>
      <c r="K31" s="40">
        <f t="shared" si="10"/>
        <v>1847</v>
      </c>
      <c r="L31" s="42">
        <f t="shared" si="2"/>
        <v>0.8560437523173897</v>
      </c>
      <c r="M31" s="42">
        <f t="shared" si="11"/>
        <v>91.87615869484611</v>
      </c>
      <c r="O31" s="33">
        <v>27</v>
      </c>
      <c r="P31" s="34">
        <f t="shared" si="3"/>
        <v>-1162</v>
      </c>
      <c r="Q31" s="34">
        <f t="shared" si="0"/>
        <v>1218</v>
      </c>
      <c r="R31" s="35"/>
      <c r="S31" s="34">
        <f t="shared" si="4"/>
        <v>-1168</v>
      </c>
      <c r="T31" s="36">
        <f t="shared" si="5"/>
        <v>-0.5413422321097516</v>
      </c>
      <c r="U31" s="34">
        <f t="shared" si="6"/>
        <v>1116</v>
      </c>
      <c r="V31" s="36">
        <f t="shared" si="7"/>
        <v>0.5172413793103449</v>
      </c>
      <c r="W31" s="28"/>
    </row>
    <row r="32" spans="1:23" ht="12" customHeight="1">
      <c r="A32" s="39">
        <v>27</v>
      </c>
      <c r="B32" s="40">
        <v>1162</v>
      </c>
      <c r="C32" s="40">
        <v>1218</v>
      </c>
      <c r="D32" s="40">
        <f t="shared" si="8"/>
        <v>2380</v>
      </c>
      <c r="E32" s="41">
        <f t="shared" si="1"/>
        <v>1.1030774935113088</v>
      </c>
      <c r="F32" s="41">
        <f t="shared" si="9"/>
        <v>29.15739710789766</v>
      </c>
      <c r="G32" s="11"/>
      <c r="H32" s="39">
        <v>77</v>
      </c>
      <c r="I32" s="40">
        <v>714</v>
      </c>
      <c r="J32" s="40">
        <v>993</v>
      </c>
      <c r="K32" s="40">
        <f t="shared" si="10"/>
        <v>1707</v>
      </c>
      <c r="L32" s="42">
        <f t="shared" si="2"/>
        <v>0.7911568409343716</v>
      </c>
      <c r="M32" s="42">
        <f t="shared" si="11"/>
        <v>92.66731553578049</v>
      </c>
      <c r="O32" s="33">
        <v>28</v>
      </c>
      <c r="P32" s="34">
        <f t="shared" si="3"/>
        <v>-1199</v>
      </c>
      <c r="Q32" s="34">
        <f t="shared" si="0"/>
        <v>1172</v>
      </c>
      <c r="R32" s="35"/>
      <c r="S32" s="34">
        <f t="shared" si="4"/>
        <v>-1162</v>
      </c>
      <c r="T32" s="36">
        <f t="shared" si="5"/>
        <v>-0.5385613644790508</v>
      </c>
      <c r="U32" s="34">
        <f t="shared" si="6"/>
        <v>1218</v>
      </c>
      <c r="V32" s="36">
        <f t="shared" si="7"/>
        <v>0.5645161290322581</v>
      </c>
      <c r="W32" s="28"/>
    </row>
    <row r="33" spans="1:23" ht="12" customHeight="1">
      <c r="A33" s="39">
        <v>28</v>
      </c>
      <c r="B33" s="40">
        <v>1199</v>
      </c>
      <c r="C33" s="40">
        <v>1172</v>
      </c>
      <c r="D33" s="40">
        <f t="shared" si="8"/>
        <v>2371</v>
      </c>
      <c r="E33" s="41">
        <f t="shared" si="1"/>
        <v>1.0989061920652576</v>
      </c>
      <c r="F33" s="41">
        <f t="shared" si="9"/>
        <v>30.256303299962916</v>
      </c>
      <c r="G33" s="11"/>
      <c r="H33" s="39">
        <v>78</v>
      </c>
      <c r="I33" s="40">
        <v>713</v>
      </c>
      <c r="J33" s="40">
        <v>885</v>
      </c>
      <c r="K33" s="40">
        <f t="shared" si="10"/>
        <v>1598</v>
      </c>
      <c r="L33" s="42">
        <f t="shared" si="2"/>
        <v>0.7406377456433074</v>
      </c>
      <c r="M33" s="42">
        <f t="shared" si="11"/>
        <v>93.4079532814238</v>
      </c>
      <c r="O33" s="33">
        <v>29</v>
      </c>
      <c r="P33" s="34">
        <f t="shared" si="3"/>
        <v>-1318</v>
      </c>
      <c r="Q33" s="34">
        <f t="shared" si="0"/>
        <v>1212</v>
      </c>
      <c r="R33" s="35"/>
      <c r="S33" s="34">
        <f t="shared" si="4"/>
        <v>-1199</v>
      </c>
      <c r="T33" s="36">
        <f t="shared" si="5"/>
        <v>-0.5557100482017056</v>
      </c>
      <c r="U33" s="34">
        <f t="shared" si="6"/>
        <v>1172</v>
      </c>
      <c r="V33" s="36">
        <f t="shared" si="7"/>
        <v>0.5431961438635521</v>
      </c>
      <c r="W33" s="28"/>
    </row>
    <row r="34" spans="1:23" ht="12" customHeight="1">
      <c r="A34" s="39">
        <v>29</v>
      </c>
      <c r="B34" s="40">
        <v>1318</v>
      </c>
      <c r="C34" s="40">
        <v>1212</v>
      </c>
      <c r="D34" s="40">
        <f t="shared" si="8"/>
        <v>2530</v>
      </c>
      <c r="E34" s="41">
        <f t="shared" si="1"/>
        <v>1.1725991842788284</v>
      </c>
      <c r="F34" s="41">
        <f t="shared" si="9"/>
        <v>31.428902484241743</v>
      </c>
      <c r="G34" s="11"/>
      <c r="H34" s="39">
        <v>79</v>
      </c>
      <c r="I34" s="40">
        <v>599</v>
      </c>
      <c r="J34" s="40">
        <v>795</v>
      </c>
      <c r="K34" s="40">
        <f t="shared" si="10"/>
        <v>1394</v>
      </c>
      <c r="L34" s="42">
        <f t="shared" si="2"/>
        <v>0.6460882461994809</v>
      </c>
      <c r="M34" s="42">
        <f t="shared" si="11"/>
        <v>94.05404152762328</v>
      </c>
      <c r="O34" s="33">
        <v>30</v>
      </c>
      <c r="P34" s="34">
        <f t="shared" si="3"/>
        <v>-1199</v>
      </c>
      <c r="Q34" s="34">
        <f t="shared" si="0"/>
        <v>1219</v>
      </c>
      <c r="R34" s="35"/>
      <c r="S34" s="34">
        <f t="shared" si="4"/>
        <v>-1318</v>
      </c>
      <c r="T34" s="36">
        <f t="shared" si="5"/>
        <v>-0.6108639228772711</v>
      </c>
      <c r="U34" s="34">
        <f t="shared" si="6"/>
        <v>1212</v>
      </c>
      <c r="V34" s="36">
        <f t="shared" si="7"/>
        <v>0.5617352614015573</v>
      </c>
      <c r="W34" s="28"/>
    </row>
    <row r="35" spans="1:23" ht="12" customHeight="1">
      <c r="A35" s="39">
        <v>30</v>
      </c>
      <c r="B35" s="40">
        <v>1199</v>
      </c>
      <c r="C35" s="40">
        <v>1219</v>
      </c>
      <c r="D35" s="40">
        <f t="shared" si="8"/>
        <v>2418</v>
      </c>
      <c r="E35" s="41">
        <f t="shared" si="1"/>
        <v>1.1206896551724137</v>
      </c>
      <c r="F35" s="41">
        <f t="shared" si="9"/>
        <v>32.54959213941416</v>
      </c>
      <c r="G35" s="11"/>
      <c r="H35" s="39">
        <v>80</v>
      </c>
      <c r="I35" s="40">
        <v>461</v>
      </c>
      <c r="J35" s="40">
        <v>680</v>
      </c>
      <c r="K35" s="40">
        <f t="shared" si="10"/>
        <v>1141</v>
      </c>
      <c r="L35" s="42">
        <f t="shared" si="2"/>
        <v>0.528828327771598</v>
      </c>
      <c r="M35" s="42">
        <f t="shared" si="11"/>
        <v>94.58286985539488</v>
      </c>
      <c r="O35" s="33">
        <v>31</v>
      </c>
      <c r="P35" s="34">
        <f t="shared" si="3"/>
        <v>-1280</v>
      </c>
      <c r="Q35" s="34">
        <f t="shared" si="0"/>
        <v>1152</v>
      </c>
      <c r="R35" s="35"/>
      <c r="S35" s="34">
        <f t="shared" si="4"/>
        <v>-1199</v>
      </c>
      <c r="T35" s="36">
        <f t="shared" si="5"/>
        <v>-0.5557100482017056</v>
      </c>
      <c r="U35" s="34">
        <f t="shared" si="6"/>
        <v>1219</v>
      </c>
      <c r="V35" s="36">
        <f t="shared" si="7"/>
        <v>0.5649796069707081</v>
      </c>
      <c r="W35" s="28"/>
    </row>
    <row r="36" spans="1:23" ht="12" customHeight="1">
      <c r="A36" s="39">
        <v>31</v>
      </c>
      <c r="B36" s="40">
        <v>1280</v>
      </c>
      <c r="C36" s="40">
        <v>1152</v>
      </c>
      <c r="D36" s="40">
        <f t="shared" si="8"/>
        <v>2432</v>
      </c>
      <c r="E36" s="41">
        <f t="shared" si="1"/>
        <v>1.1271783463107157</v>
      </c>
      <c r="F36" s="41">
        <f t="shared" si="9"/>
        <v>33.67677048572487</v>
      </c>
      <c r="G36" s="11"/>
      <c r="H36" s="39">
        <v>81</v>
      </c>
      <c r="I36" s="40">
        <v>553</v>
      </c>
      <c r="J36" s="40">
        <v>783</v>
      </c>
      <c r="K36" s="40">
        <f t="shared" si="10"/>
        <v>1336</v>
      </c>
      <c r="L36" s="42">
        <f t="shared" si="2"/>
        <v>0.6192065257693734</v>
      </c>
      <c r="M36" s="42">
        <f t="shared" si="11"/>
        <v>95.20207638116425</v>
      </c>
      <c r="O36" s="33">
        <v>32</v>
      </c>
      <c r="P36" s="34">
        <f t="shared" si="3"/>
        <v>-1234</v>
      </c>
      <c r="Q36" s="34">
        <f t="shared" si="0"/>
        <v>1310</v>
      </c>
      <c r="R36" s="35"/>
      <c r="S36" s="34">
        <f t="shared" si="4"/>
        <v>-1280</v>
      </c>
      <c r="T36" s="36">
        <f t="shared" si="5"/>
        <v>-0.5932517612161661</v>
      </c>
      <c r="U36" s="34">
        <f t="shared" si="6"/>
        <v>1152</v>
      </c>
      <c r="V36" s="36">
        <f t="shared" si="7"/>
        <v>0.5339265850945495</v>
      </c>
      <c r="W36" s="28"/>
    </row>
    <row r="37" spans="1:23" ht="12" customHeight="1">
      <c r="A37" s="39">
        <v>32</v>
      </c>
      <c r="B37" s="40">
        <v>1234</v>
      </c>
      <c r="C37" s="40">
        <v>1310</v>
      </c>
      <c r="D37" s="40">
        <f t="shared" si="8"/>
        <v>2544</v>
      </c>
      <c r="E37" s="41">
        <f aca="true" t="shared" si="12" ref="E37:E54">D37*100/K$56</f>
        <v>1.1790878754171301</v>
      </c>
      <c r="F37" s="41">
        <f t="shared" si="9"/>
        <v>34.855858361142005</v>
      </c>
      <c r="G37" s="11"/>
      <c r="H37" s="39">
        <v>82</v>
      </c>
      <c r="I37" s="40">
        <v>440</v>
      </c>
      <c r="J37" s="40">
        <v>561</v>
      </c>
      <c r="K37" s="40">
        <f t="shared" si="10"/>
        <v>1001</v>
      </c>
      <c r="L37" s="42">
        <f aca="true" t="shared" si="13" ref="L37:L54">K37*100/K$56</f>
        <v>0.4639414163885799</v>
      </c>
      <c r="M37" s="42">
        <f t="shared" si="11"/>
        <v>95.66601779755283</v>
      </c>
      <c r="O37" s="33">
        <v>33</v>
      </c>
      <c r="P37" s="34">
        <f t="shared" si="3"/>
        <v>-1215</v>
      </c>
      <c r="Q37" s="34">
        <f t="shared" si="0"/>
        <v>1269</v>
      </c>
      <c r="R37" s="35"/>
      <c r="S37" s="34">
        <f t="shared" si="4"/>
        <v>-1234</v>
      </c>
      <c r="T37" s="36">
        <f t="shared" si="5"/>
        <v>-0.5719317760474601</v>
      </c>
      <c r="U37" s="34">
        <f t="shared" si="6"/>
        <v>1310</v>
      </c>
      <c r="V37" s="36">
        <f t="shared" si="7"/>
        <v>0.60715609936967</v>
      </c>
      <c r="W37" s="28"/>
    </row>
    <row r="38" spans="1:23" ht="12" customHeight="1">
      <c r="A38" s="39">
        <v>33</v>
      </c>
      <c r="B38" s="40">
        <v>1215</v>
      </c>
      <c r="C38" s="40">
        <v>1269</v>
      </c>
      <c r="D38" s="40">
        <f t="shared" si="8"/>
        <v>2484</v>
      </c>
      <c r="E38" s="41">
        <f t="shared" si="12"/>
        <v>1.1512791991101223</v>
      </c>
      <c r="F38" s="41">
        <f aca="true" t="shared" si="14" ref="F38:F54">F37+E38</f>
        <v>36.007137560252126</v>
      </c>
      <c r="G38" s="11"/>
      <c r="H38" s="39">
        <v>83</v>
      </c>
      <c r="I38" s="40">
        <v>345</v>
      </c>
      <c r="J38" s="40">
        <v>559</v>
      </c>
      <c r="K38" s="40">
        <f t="shared" si="10"/>
        <v>904</v>
      </c>
      <c r="L38" s="42">
        <f t="shared" si="13"/>
        <v>0.41898405635891733</v>
      </c>
      <c r="M38" s="42">
        <f aca="true" t="shared" si="15" ref="M38:M54">M37+L38</f>
        <v>96.08500185391175</v>
      </c>
      <c r="O38" s="33">
        <v>34</v>
      </c>
      <c r="P38" s="34">
        <f t="shared" si="3"/>
        <v>-1269</v>
      </c>
      <c r="Q38" s="34">
        <f t="shared" si="0"/>
        <v>1290</v>
      </c>
      <c r="R38" s="35"/>
      <c r="S38" s="34">
        <f t="shared" si="4"/>
        <v>-1215</v>
      </c>
      <c r="T38" s="36">
        <f t="shared" si="5"/>
        <v>-0.5631256952169077</v>
      </c>
      <c r="U38" s="34">
        <f t="shared" si="6"/>
        <v>1269</v>
      </c>
      <c r="V38" s="36">
        <f t="shared" si="7"/>
        <v>0.5881535038932146</v>
      </c>
      <c r="W38" s="28"/>
    </row>
    <row r="39" spans="1:23" ht="12" customHeight="1">
      <c r="A39" s="39">
        <v>34</v>
      </c>
      <c r="B39" s="40">
        <v>1269</v>
      </c>
      <c r="C39" s="40">
        <v>1290</v>
      </c>
      <c r="D39" s="40">
        <f t="shared" si="8"/>
        <v>2559</v>
      </c>
      <c r="E39" s="41">
        <f t="shared" si="12"/>
        <v>1.1860400444938821</v>
      </c>
      <c r="F39" s="41">
        <f t="shared" si="14"/>
        <v>37.193177604746005</v>
      </c>
      <c r="G39" s="11"/>
      <c r="H39" s="39">
        <v>84</v>
      </c>
      <c r="I39" s="40">
        <v>444</v>
      </c>
      <c r="J39" s="40">
        <v>655</v>
      </c>
      <c r="K39" s="40">
        <f t="shared" si="10"/>
        <v>1099</v>
      </c>
      <c r="L39" s="42">
        <f t="shared" si="13"/>
        <v>0.5093622543566926</v>
      </c>
      <c r="M39" s="42">
        <f t="shared" si="15"/>
        <v>96.59436410826844</v>
      </c>
      <c r="O39" s="33">
        <v>35</v>
      </c>
      <c r="P39" s="34">
        <f t="shared" si="3"/>
        <v>-1332</v>
      </c>
      <c r="Q39" s="34">
        <f t="shared" si="0"/>
        <v>1316</v>
      </c>
      <c r="R39" s="35"/>
      <c r="S39" s="34">
        <f t="shared" si="4"/>
        <v>-1269</v>
      </c>
      <c r="T39" s="36">
        <f t="shared" si="5"/>
        <v>-0.5881535038932146</v>
      </c>
      <c r="U39" s="34">
        <f t="shared" si="6"/>
        <v>1290</v>
      </c>
      <c r="V39" s="36">
        <f t="shared" si="7"/>
        <v>0.5978865406006674</v>
      </c>
      <c r="W39" s="28"/>
    </row>
    <row r="40" spans="1:23" ht="12" customHeight="1">
      <c r="A40" s="39">
        <v>35</v>
      </c>
      <c r="B40" s="40">
        <v>1332</v>
      </c>
      <c r="C40" s="40">
        <v>1316</v>
      </c>
      <c r="D40" s="40">
        <f t="shared" si="8"/>
        <v>2648</v>
      </c>
      <c r="E40" s="41">
        <f t="shared" si="12"/>
        <v>1.2272895810159437</v>
      </c>
      <c r="F40" s="41">
        <f t="shared" si="14"/>
        <v>38.42046718576195</v>
      </c>
      <c r="G40" s="11"/>
      <c r="H40" s="39">
        <v>85</v>
      </c>
      <c r="I40" s="40">
        <v>396</v>
      </c>
      <c r="J40" s="40">
        <v>678</v>
      </c>
      <c r="K40" s="40">
        <f t="shared" si="10"/>
        <v>1074</v>
      </c>
      <c r="L40" s="42">
        <f t="shared" si="13"/>
        <v>0.4977753058954394</v>
      </c>
      <c r="M40" s="42">
        <f t="shared" si="15"/>
        <v>97.09213941416388</v>
      </c>
      <c r="O40" s="33">
        <v>36</v>
      </c>
      <c r="P40" s="34">
        <f t="shared" si="3"/>
        <v>-1292</v>
      </c>
      <c r="Q40" s="34">
        <f t="shared" si="0"/>
        <v>1397</v>
      </c>
      <c r="R40" s="35"/>
      <c r="S40" s="34">
        <f t="shared" si="4"/>
        <v>-1332</v>
      </c>
      <c r="T40" s="36">
        <f t="shared" si="5"/>
        <v>-0.6173526140155728</v>
      </c>
      <c r="U40" s="34">
        <f t="shared" si="6"/>
        <v>1316</v>
      </c>
      <c r="V40" s="36">
        <f t="shared" si="7"/>
        <v>0.6099369670003708</v>
      </c>
      <c r="W40" s="28"/>
    </row>
    <row r="41" spans="1:23" ht="12" customHeight="1">
      <c r="A41" s="39">
        <v>36</v>
      </c>
      <c r="B41" s="40">
        <v>1292</v>
      </c>
      <c r="C41" s="40">
        <v>1397</v>
      </c>
      <c r="D41" s="40">
        <f t="shared" si="8"/>
        <v>2689</v>
      </c>
      <c r="E41" s="41">
        <f t="shared" si="12"/>
        <v>1.2462921764923989</v>
      </c>
      <c r="F41" s="41">
        <f t="shared" si="14"/>
        <v>39.666759362254346</v>
      </c>
      <c r="G41" s="11"/>
      <c r="H41" s="39">
        <v>86</v>
      </c>
      <c r="I41" s="40">
        <v>354</v>
      </c>
      <c r="J41" s="40">
        <v>652</v>
      </c>
      <c r="K41" s="40">
        <f t="shared" si="10"/>
        <v>1006</v>
      </c>
      <c r="L41" s="42">
        <f t="shared" si="13"/>
        <v>0.46625880608083053</v>
      </c>
      <c r="M41" s="42">
        <f t="shared" si="15"/>
        <v>97.55839822024471</v>
      </c>
      <c r="O41" s="33">
        <v>37</v>
      </c>
      <c r="P41" s="34">
        <f t="shared" si="3"/>
        <v>-1390</v>
      </c>
      <c r="Q41" s="34">
        <f t="shared" si="0"/>
        <v>1406</v>
      </c>
      <c r="R41" s="35"/>
      <c r="S41" s="34">
        <f t="shared" si="4"/>
        <v>-1292</v>
      </c>
      <c r="T41" s="36">
        <f t="shared" si="5"/>
        <v>-0.5988134964775677</v>
      </c>
      <c r="U41" s="34">
        <f t="shared" si="6"/>
        <v>1397</v>
      </c>
      <c r="V41" s="36">
        <f t="shared" si="7"/>
        <v>0.6474786800148313</v>
      </c>
      <c r="W41" s="28"/>
    </row>
    <row r="42" spans="1:23" ht="12" customHeight="1">
      <c r="A42" s="39">
        <v>37</v>
      </c>
      <c r="B42" s="40">
        <v>1390</v>
      </c>
      <c r="C42" s="40">
        <v>1406</v>
      </c>
      <c r="D42" s="40">
        <f t="shared" si="8"/>
        <v>2796</v>
      </c>
      <c r="E42" s="41">
        <f t="shared" si="12"/>
        <v>1.295884315906563</v>
      </c>
      <c r="F42" s="41">
        <f t="shared" si="14"/>
        <v>40.96264367816091</v>
      </c>
      <c r="G42" s="11"/>
      <c r="H42" s="39">
        <v>87</v>
      </c>
      <c r="I42" s="40">
        <v>313</v>
      </c>
      <c r="J42" s="40">
        <v>625</v>
      </c>
      <c r="K42" s="40">
        <f t="shared" si="10"/>
        <v>938</v>
      </c>
      <c r="L42" s="42">
        <f t="shared" si="13"/>
        <v>0.43474230626622173</v>
      </c>
      <c r="M42" s="42">
        <f t="shared" si="15"/>
        <v>97.99314052651093</v>
      </c>
      <c r="O42" s="33">
        <v>38</v>
      </c>
      <c r="P42" s="34">
        <f t="shared" si="3"/>
        <v>-1400</v>
      </c>
      <c r="Q42" s="34">
        <f t="shared" si="0"/>
        <v>1438</v>
      </c>
      <c r="R42" s="35"/>
      <c r="S42" s="34">
        <f t="shared" si="4"/>
        <v>-1390</v>
      </c>
      <c r="T42" s="36">
        <f t="shared" si="5"/>
        <v>-0.6442343344456803</v>
      </c>
      <c r="U42" s="34">
        <f t="shared" si="6"/>
        <v>1406</v>
      </c>
      <c r="V42" s="36">
        <f t="shared" si="7"/>
        <v>0.6516499814608825</v>
      </c>
      <c r="W42" s="28"/>
    </row>
    <row r="43" spans="1:23" ht="12" customHeight="1">
      <c r="A43" s="39">
        <v>38</v>
      </c>
      <c r="B43" s="40">
        <v>1400</v>
      </c>
      <c r="C43" s="40">
        <v>1438</v>
      </c>
      <c r="D43" s="40">
        <f t="shared" si="8"/>
        <v>2838</v>
      </c>
      <c r="E43" s="41">
        <f t="shared" si="12"/>
        <v>1.3153503893214682</v>
      </c>
      <c r="F43" s="41">
        <f t="shared" si="14"/>
        <v>42.277994067482375</v>
      </c>
      <c r="G43" s="11"/>
      <c r="H43" s="39">
        <v>88</v>
      </c>
      <c r="I43" s="40">
        <v>314</v>
      </c>
      <c r="J43" s="40">
        <v>541</v>
      </c>
      <c r="K43" s="40">
        <f t="shared" si="10"/>
        <v>855</v>
      </c>
      <c r="L43" s="42">
        <f t="shared" si="13"/>
        <v>0.39627363737486093</v>
      </c>
      <c r="M43" s="42">
        <f t="shared" si="15"/>
        <v>98.38941416388579</v>
      </c>
      <c r="O43" s="33">
        <v>39</v>
      </c>
      <c r="P43" s="34">
        <f t="shared" si="3"/>
        <v>-1531</v>
      </c>
      <c r="Q43" s="34">
        <f t="shared" si="0"/>
        <v>1533</v>
      </c>
      <c r="R43" s="35"/>
      <c r="S43" s="34">
        <f t="shared" si="4"/>
        <v>-1400</v>
      </c>
      <c r="T43" s="36">
        <f t="shared" si="5"/>
        <v>-0.6488691138301816</v>
      </c>
      <c r="U43" s="34">
        <f t="shared" si="6"/>
        <v>1438</v>
      </c>
      <c r="V43" s="36">
        <f t="shared" si="7"/>
        <v>0.6664812754912867</v>
      </c>
      <c r="W43" s="28"/>
    </row>
    <row r="44" spans="1:23" ht="12" customHeight="1">
      <c r="A44" s="39">
        <v>39</v>
      </c>
      <c r="B44" s="40">
        <v>1531</v>
      </c>
      <c r="C44" s="40">
        <v>1533</v>
      </c>
      <c r="D44" s="40">
        <f t="shared" si="8"/>
        <v>3064</v>
      </c>
      <c r="E44" s="41">
        <f t="shared" si="12"/>
        <v>1.4200964034111976</v>
      </c>
      <c r="F44" s="41">
        <f t="shared" si="14"/>
        <v>43.698090470893575</v>
      </c>
      <c r="G44" s="11"/>
      <c r="H44" s="39">
        <v>89</v>
      </c>
      <c r="I44" s="40">
        <v>281</v>
      </c>
      <c r="J44" s="40">
        <v>489</v>
      </c>
      <c r="K44" s="40">
        <f t="shared" si="10"/>
        <v>770</v>
      </c>
      <c r="L44" s="42">
        <f t="shared" si="13"/>
        <v>0.3568780126065999</v>
      </c>
      <c r="M44" s="42">
        <f t="shared" si="15"/>
        <v>98.74629217649239</v>
      </c>
      <c r="O44" s="33">
        <v>40</v>
      </c>
      <c r="P44" s="34">
        <f t="shared" si="3"/>
        <v>-1554</v>
      </c>
      <c r="Q44" s="34">
        <f t="shared" si="0"/>
        <v>1570</v>
      </c>
      <c r="R44" s="35"/>
      <c r="S44" s="34">
        <f t="shared" si="4"/>
        <v>-1531</v>
      </c>
      <c r="T44" s="36">
        <f t="shared" si="5"/>
        <v>-0.7095847237671487</v>
      </c>
      <c r="U44" s="34">
        <f t="shared" si="6"/>
        <v>1533</v>
      </c>
      <c r="V44" s="36">
        <f t="shared" si="7"/>
        <v>0.7105116796440489</v>
      </c>
      <c r="W44" s="28"/>
    </row>
    <row r="45" spans="1:23" ht="12" customHeight="1">
      <c r="A45" s="39">
        <v>40</v>
      </c>
      <c r="B45" s="40">
        <v>1554</v>
      </c>
      <c r="C45" s="40">
        <v>1570</v>
      </c>
      <c r="D45" s="40">
        <f t="shared" si="8"/>
        <v>3124</v>
      </c>
      <c r="E45" s="41">
        <f t="shared" si="12"/>
        <v>1.4479050797182054</v>
      </c>
      <c r="F45" s="41">
        <f t="shared" si="14"/>
        <v>45.14599555061178</v>
      </c>
      <c r="G45" s="11"/>
      <c r="H45" s="39">
        <v>90</v>
      </c>
      <c r="I45" s="40">
        <v>199</v>
      </c>
      <c r="J45" s="40">
        <v>408</v>
      </c>
      <c r="K45" s="40">
        <f t="shared" si="10"/>
        <v>607</v>
      </c>
      <c r="L45" s="42">
        <f t="shared" si="13"/>
        <v>0.2813311086392288</v>
      </c>
      <c r="M45" s="42">
        <f t="shared" si="15"/>
        <v>99.02762328513161</v>
      </c>
      <c r="O45" s="33">
        <v>41</v>
      </c>
      <c r="P45" s="34">
        <f t="shared" si="3"/>
        <v>-1609</v>
      </c>
      <c r="Q45" s="34">
        <f t="shared" si="0"/>
        <v>1673</v>
      </c>
      <c r="R45" s="35"/>
      <c r="S45" s="34">
        <f t="shared" si="4"/>
        <v>-1554</v>
      </c>
      <c r="T45" s="36">
        <f t="shared" si="5"/>
        <v>-0.7202447163515017</v>
      </c>
      <c r="U45" s="34">
        <f t="shared" si="6"/>
        <v>1570</v>
      </c>
      <c r="V45" s="36">
        <f t="shared" si="7"/>
        <v>0.7276603633667037</v>
      </c>
      <c r="W45" s="28"/>
    </row>
    <row r="46" spans="1:23" ht="12" customHeight="1">
      <c r="A46" s="39">
        <v>41</v>
      </c>
      <c r="B46" s="40">
        <v>1609</v>
      </c>
      <c r="C46" s="40">
        <v>1673</v>
      </c>
      <c r="D46" s="40">
        <f t="shared" si="8"/>
        <v>3282</v>
      </c>
      <c r="E46" s="41">
        <f t="shared" si="12"/>
        <v>1.5211345939933258</v>
      </c>
      <c r="F46" s="41">
        <f t="shared" si="14"/>
        <v>46.6671301446051</v>
      </c>
      <c r="G46" s="11"/>
      <c r="H46" s="39">
        <v>91</v>
      </c>
      <c r="I46" s="40">
        <v>134</v>
      </c>
      <c r="J46" s="40">
        <v>350</v>
      </c>
      <c r="K46" s="40">
        <f t="shared" si="10"/>
        <v>484</v>
      </c>
      <c r="L46" s="42">
        <f t="shared" si="13"/>
        <v>0.2243233222098628</v>
      </c>
      <c r="M46" s="42">
        <f t="shared" si="15"/>
        <v>99.25194660734148</v>
      </c>
      <c r="O46" s="33">
        <v>42</v>
      </c>
      <c r="P46" s="34">
        <f t="shared" si="3"/>
        <v>-1811</v>
      </c>
      <c r="Q46" s="34">
        <f t="shared" si="0"/>
        <v>1755</v>
      </c>
      <c r="R46" s="35"/>
      <c r="S46" s="34">
        <f t="shared" si="4"/>
        <v>-1609</v>
      </c>
      <c r="T46" s="36">
        <f t="shared" si="5"/>
        <v>-0.7457360029662589</v>
      </c>
      <c r="U46" s="34">
        <f t="shared" si="6"/>
        <v>1673</v>
      </c>
      <c r="V46" s="36">
        <f t="shared" si="7"/>
        <v>0.7753985910270671</v>
      </c>
      <c r="W46" s="28"/>
    </row>
    <row r="47" spans="1:23" ht="12" customHeight="1">
      <c r="A47" s="39">
        <v>42</v>
      </c>
      <c r="B47" s="40">
        <v>1811</v>
      </c>
      <c r="C47" s="40">
        <v>1755</v>
      </c>
      <c r="D47" s="40">
        <f t="shared" si="8"/>
        <v>3566</v>
      </c>
      <c r="E47" s="41">
        <f t="shared" si="12"/>
        <v>1.6527623285131627</v>
      </c>
      <c r="F47" s="41">
        <f t="shared" si="14"/>
        <v>48.319892473118266</v>
      </c>
      <c r="G47" s="11"/>
      <c r="H47" s="39">
        <v>92</v>
      </c>
      <c r="I47" s="40">
        <v>119</v>
      </c>
      <c r="J47" s="40">
        <v>288</v>
      </c>
      <c r="K47" s="40">
        <f t="shared" si="10"/>
        <v>407</v>
      </c>
      <c r="L47" s="42">
        <f t="shared" si="13"/>
        <v>0.18863552094920283</v>
      </c>
      <c r="M47" s="42">
        <f t="shared" si="15"/>
        <v>99.44058212829069</v>
      </c>
      <c r="O47" s="33">
        <v>43</v>
      </c>
      <c r="P47" s="34">
        <f t="shared" si="3"/>
        <v>-1797</v>
      </c>
      <c r="Q47" s="34">
        <f t="shared" si="0"/>
        <v>1795</v>
      </c>
      <c r="R47" s="35"/>
      <c r="S47" s="34">
        <f t="shared" si="4"/>
        <v>-1811</v>
      </c>
      <c r="T47" s="36">
        <f t="shared" si="5"/>
        <v>-0.839358546533185</v>
      </c>
      <c r="U47" s="34">
        <f t="shared" si="6"/>
        <v>1755</v>
      </c>
      <c r="V47" s="36">
        <f t="shared" si="7"/>
        <v>0.8134037819799778</v>
      </c>
      <c r="W47" s="28"/>
    </row>
    <row r="48" spans="1:23" ht="12" customHeight="1">
      <c r="A48" s="39">
        <v>43</v>
      </c>
      <c r="B48" s="40">
        <v>1797</v>
      </c>
      <c r="C48" s="40">
        <v>1795</v>
      </c>
      <c r="D48" s="40">
        <f t="shared" si="8"/>
        <v>3592</v>
      </c>
      <c r="E48" s="41">
        <f t="shared" si="12"/>
        <v>1.6648127549128662</v>
      </c>
      <c r="F48" s="41">
        <f t="shared" si="14"/>
        <v>49.98470522803113</v>
      </c>
      <c r="G48" s="11"/>
      <c r="H48" s="39">
        <v>93</v>
      </c>
      <c r="I48" s="40">
        <v>83</v>
      </c>
      <c r="J48" s="40">
        <v>243</v>
      </c>
      <c r="K48" s="40">
        <f t="shared" si="10"/>
        <v>326</v>
      </c>
      <c r="L48" s="42">
        <f t="shared" si="13"/>
        <v>0.1510938079347423</v>
      </c>
      <c r="M48" s="42">
        <f t="shared" si="15"/>
        <v>99.59167593622543</v>
      </c>
      <c r="O48" s="33">
        <v>44</v>
      </c>
      <c r="P48" s="34">
        <f t="shared" si="3"/>
        <v>-1937</v>
      </c>
      <c r="Q48" s="34">
        <f t="shared" si="0"/>
        <v>1816</v>
      </c>
      <c r="R48" s="35"/>
      <c r="S48" s="34">
        <f t="shared" si="4"/>
        <v>-1797</v>
      </c>
      <c r="T48" s="36">
        <f t="shared" si="5"/>
        <v>-0.8328698553948832</v>
      </c>
      <c r="U48" s="34">
        <f t="shared" si="6"/>
        <v>1795</v>
      </c>
      <c r="V48" s="36">
        <f t="shared" si="7"/>
        <v>0.831942899517983</v>
      </c>
      <c r="W48" s="28"/>
    </row>
    <row r="49" spans="1:23" ht="12" customHeight="1">
      <c r="A49" s="39">
        <v>44</v>
      </c>
      <c r="B49" s="40">
        <v>1937</v>
      </c>
      <c r="C49" s="40">
        <v>1816</v>
      </c>
      <c r="D49" s="40">
        <f t="shared" si="8"/>
        <v>3753</v>
      </c>
      <c r="E49" s="41">
        <f t="shared" si="12"/>
        <v>1.739432703003337</v>
      </c>
      <c r="F49" s="41">
        <f t="shared" si="14"/>
        <v>51.72413793103447</v>
      </c>
      <c r="G49" s="11"/>
      <c r="H49" s="39">
        <v>94</v>
      </c>
      <c r="I49" s="40">
        <v>70</v>
      </c>
      <c r="J49" s="40">
        <v>213</v>
      </c>
      <c r="K49" s="40">
        <f t="shared" si="10"/>
        <v>283</v>
      </c>
      <c r="L49" s="42">
        <f t="shared" si="13"/>
        <v>0.13116425658138672</v>
      </c>
      <c r="M49" s="42">
        <f t="shared" si="15"/>
        <v>99.72284019280681</v>
      </c>
      <c r="O49" s="33">
        <v>45</v>
      </c>
      <c r="P49" s="34">
        <f t="shared" si="3"/>
        <v>-1894</v>
      </c>
      <c r="Q49" s="34">
        <f t="shared" si="0"/>
        <v>1865</v>
      </c>
      <c r="R49" s="35"/>
      <c r="S49" s="34">
        <f t="shared" si="4"/>
        <v>-1937</v>
      </c>
      <c r="T49" s="36">
        <f t="shared" si="5"/>
        <v>-0.8977567667779014</v>
      </c>
      <c r="U49" s="34">
        <f t="shared" si="6"/>
        <v>1816</v>
      </c>
      <c r="V49" s="36">
        <f t="shared" si="7"/>
        <v>0.8416759362254357</v>
      </c>
      <c r="W49" s="28"/>
    </row>
    <row r="50" spans="1:23" ht="12" customHeight="1">
      <c r="A50" s="39">
        <v>45</v>
      </c>
      <c r="B50" s="40">
        <v>1894</v>
      </c>
      <c r="C50" s="40">
        <v>1865</v>
      </c>
      <c r="D50" s="40">
        <f t="shared" si="8"/>
        <v>3759</v>
      </c>
      <c r="E50" s="41">
        <f t="shared" si="12"/>
        <v>1.7422135706340378</v>
      </c>
      <c r="F50" s="41">
        <f t="shared" si="14"/>
        <v>53.466351501668505</v>
      </c>
      <c r="G50" s="11"/>
      <c r="H50" s="39">
        <v>95</v>
      </c>
      <c r="I50" s="40">
        <v>43</v>
      </c>
      <c r="J50" s="40">
        <v>133</v>
      </c>
      <c r="K50" s="40">
        <f t="shared" si="10"/>
        <v>176</v>
      </c>
      <c r="L50" s="42">
        <f t="shared" si="13"/>
        <v>0.08157211716722285</v>
      </c>
      <c r="M50" s="42">
        <f t="shared" si="15"/>
        <v>99.80441230997404</v>
      </c>
      <c r="O50" s="33">
        <v>46</v>
      </c>
      <c r="P50" s="34">
        <f t="shared" si="3"/>
        <v>-1913</v>
      </c>
      <c r="Q50" s="34">
        <f t="shared" si="0"/>
        <v>1905</v>
      </c>
      <c r="R50" s="35"/>
      <c r="S50" s="34">
        <f t="shared" si="4"/>
        <v>-1894</v>
      </c>
      <c r="T50" s="36">
        <f t="shared" si="5"/>
        <v>-0.8778272154245458</v>
      </c>
      <c r="U50" s="34">
        <f t="shared" si="6"/>
        <v>1865</v>
      </c>
      <c r="V50" s="36">
        <f t="shared" si="7"/>
        <v>0.864386355209492</v>
      </c>
      <c r="W50" s="28"/>
    </row>
    <row r="51" spans="1:23" ht="12" customHeight="1">
      <c r="A51" s="39">
        <v>46</v>
      </c>
      <c r="B51" s="40">
        <v>1913</v>
      </c>
      <c r="C51" s="40">
        <v>1905</v>
      </c>
      <c r="D51" s="40">
        <f t="shared" si="8"/>
        <v>3818</v>
      </c>
      <c r="E51" s="41">
        <f t="shared" si="12"/>
        <v>1.7695587690025956</v>
      </c>
      <c r="F51" s="41">
        <f t="shared" si="14"/>
        <v>55.2359102706711</v>
      </c>
      <c r="G51" s="11"/>
      <c r="H51" s="39">
        <v>96</v>
      </c>
      <c r="I51" s="40">
        <v>38</v>
      </c>
      <c r="J51" s="40">
        <v>120</v>
      </c>
      <c r="K51" s="40">
        <f t="shared" si="10"/>
        <v>158</v>
      </c>
      <c r="L51" s="42">
        <f t="shared" si="13"/>
        <v>0.0732295142751205</v>
      </c>
      <c r="M51" s="42">
        <f t="shared" si="15"/>
        <v>99.87764182424917</v>
      </c>
      <c r="O51" s="33">
        <v>47</v>
      </c>
      <c r="P51" s="34">
        <f t="shared" si="3"/>
        <v>-1977</v>
      </c>
      <c r="Q51" s="34">
        <f t="shared" si="0"/>
        <v>1895</v>
      </c>
      <c r="R51" s="35"/>
      <c r="S51" s="34">
        <f t="shared" si="4"/>
        <v>-1913</v>
      </c>
      <c r="T51" s="36">
        <f t="shared" si="5"/>
        <v>-0.8866332962550982</v>
      </c>
      <c r="U51" s="34">
        <f t="shared" si="6"/>
        <v>1905</v>
      </c>
      <c r="V51" s="36">
        <f t="shared" si="7"/>
        <v>0.8829254727474972</v>
      </c>
      <c r="W51" s="28"/>
    </row>
    <row r="52" spans="1:23" ht="12" customHeight="1">
      <c r="A52" s="39">
        <v>47</v>
      </c>
      <c r="B52" s="40">
        <v>1977</v>
      </c>
      <c r="C52" s="40">
        <v>1895</v>
      </c>
      <c r="D52" s="40">
        <f t="shared" si="8"/>
        <v>3872</v>
      </c>
      <c r="E52" s="41">
        <f t="shared" si="12"/>
        <v>1.7945865776789025</v>
      </c>
      <c r="F52" s="41">
        <f t="shared" si="14"/>
        <v>57.03049684835</v>
      </c>
      <c r="G52" s="11"/>
      <c r="H52" s="39">
        <v>97</v>
      </c>
      <c r="I52" s="40">
        <v>18</v>
      </c>
      <c r="J52" s="40">
        <v>63</v>
      </c>
      <c r="K52" s="40">
        <f t="shared" si="10"/>
        <v>81</v>
      </c>
      <c r="L52" s="42">
        <f t="shared" si="13"/>
        <v>0.037541713014460514</v>
      </c>
      <c r="M52" s="42">
        <f t="shared" si="15"/>
        <v>99.91518353726363</v>
      </c>
      <c r="O52" s="33">
        <v>48</v>
      </c>
      <c r="P52" s="34">
        <f t="shared" si="3"/>
        <v>-1782</v>
      </c>
      <c r="Q52" s="34">
        <f t="shared" si="0"/>
        <v>1807</v>
      </c>
      <c r="R52" s="35"/>
      <c r="S52" s="34">
        <f t="shared" si="4"/>
        <v>-1977</v>
      </c>
      <c r="T52" s="36">
        <f t="shared" si="5"/>
        <v>-0.9162958843159066</v>
      </c>
      <c r="U52" s="34">
        <f t="shared" si="6"/>
        <v>1895</v>
      </c>
      <c r="V52" s="36">
        <f t="shared" si="7"/>
        <v>0.8782906933629959</v>
      </c>
      <c r="W52" s="28"/>
    </row>
    <row r="53" spans="1:23" ht="12" customHeight="1">
      <c r="A53" s="39">
        <v>48</v>
      </c>
      <c r="B53" s="40">
        <v>1782</v>
      </c>
      <c r="C53" s="40">
        <v>1807</v>
      </c>
      <c r="D53" s="40">
        <f t="shared" si="8"/>
        <v>3589</v>
      </c>
      <c r="E53" s="41">
        <f t="shared" si="12"/>
        <v>1.6634223210975159</v>
      </c>
      <c r="F53" s="41">
        <f t="shared" si="14"/>
        <v>58.69391916944751</v>
      </c>
      <c r="G53" s="11"/>
      <c r="H53" s="39">
        <v>98</v>
      </c>
      <c r="I53" s="40">
        <v>11</v>
      </c>
      <c r="J53" s="40">
        <v>62</v>
      </c>
      <c r="K53" s="40">
        <f t="shared" si="10"/>
        <v>73</v>
      </c>
      <c r="L53" s="42">
        <f t="shared" si="13"/>
        <v>0.03383388950685948</v>
      </c>
      <c r="M53" s="42">
        <f t="shared" si="15"/>
        <v>99.9490174267705</v>
      </c>
      <c r="O53" s="33">
        <v>49</v>
      </c>
      <c r="P53" s="34">
        <f t="shared" si="3"/>
        <v>-1828</v>
      </c>
      <c r="Q53" s="34">
        <f t="shared" si="0"/>
        <v>1695</v>
      </c>
      <c r="R53" s="35"/>
      <c r="S53" s="34">
        <f t="shared" si="4"/>
        <v>-1782</v>
      </c>
      <c r="T53" s="36">
        <f t="shared" si="5"/>
        <v>-0.8259176863181312</v>
      </c>
      <c r="U53" s="34">
        <f t="shared" si="6"/>
        <v>1807</v>
      </c>
      <c r="V53" s="36">
        <f t="shared" si="7"/>
        <v>0.8375046347793845</v>
      </c>
      <c r="W53" s="28"/>
    </row>
    <row r="54" spans="1:23" ht="12" customHeight="1">
      <c r="A54" s="39">
        <v>49</v>
      </c>
      <c r="B54" s="40">
        <v>1828</v>
      </c>
      <c r="C54" s="40">
        <v>1695</v>
      </c>
      <c r="D54" s="40">
        <f t="shared" si="8"/>
        <v>3523</v>
      </c>
      <c r="E54" s="41">
        <f t="shared" si="12"/>
        <v>1.6328327771598072</v>
      </c>
      <c r="F54" s="41">
        <f t="shared" si="14"/>
        <v>60.32675194660732</v>
      </c>
      <c r="G54" s="11"/>
      <c r="H54" s="39">
        <v>99</v>
      </c>
      <c r="I54" s="40">
        <v>9</v>
      </c>
      <c r="J54" s="40">
        <v>42</v>
      </c>
      <c r="K54" s="40">
        <f t="shared" si="10"/>
        <v>51</v>
      </c>
      <c r="L54" s="42">
        <f t="shared" si="13"/>
        <v>0.023637374860956618</v>
      </c>
      <c r="M54" s="42">
        <f t="shared" si="15"/>
        <v>99.97265480163145</v>
      </c>
      <c r="O54" s="33">
        <v>50</v>
      </c>
      <c r="P54" s="34">
        <f aca="true" t="shared" si="16" ref="P54:P104">-I5</f>
        <v>-1739</v>
      </c>
      <c r="Q54" s="34">
        <f aca="true" t="shared" si="17" ref="Q54:Q104">J5</f>
        <v>1723</v>
      </c>
      <c r="R54" s="35"/>
      <c r="S54" s="34">
        <f t="shared" si="4"/>
        <v>-1828</v>
      </c>
      <c r="T54" s="36">
        <f t="shared" si="5"/>
        <v>-0.8472376714868373</v>
      </c>
      <c r="U54" s="34">
        <f t="shared" si="6"/>
        <v>1695</v>
      </c>
      <c r="V54" s="36">
        <f t="shared" si="7"/>
        <v>0.78559510567297</v>
      </c>
      <c r="W54" s="28"/>
    </row>
    <row r="55" spans="1:23" ht="12" customHeight="1">
      <c r="A55" s="10"/>
      <c r="B55" s="9"/>
      <c r="C55" s="9"/>
      <c r="D55" s="11"/>
      <c r="E55" s="11"/>
      <c r="F55" s="11"/>
      <c r="G55" s="11"/>
      <c r="H55" s="44" t="s">
        <v>8</v>
      </c>
      <c r="I55" s="40">
        <v>7</v>
      </c>
      <c r="J55" s="40">
        <v>51</v>
      </c>
      <c r="K55" s="40">
        <f t="shared" si="10"/>
        <v>58</v>
      </c>
      <c r="L55" s="42">
        <f>K55*100/K$56</f>
        <v>0.026881720430107527</v>
      </c>
      <c r="M55" s="43">
        <f>M54+L55</f>
        <v>99.99953652206156</v>
      </c>
      <c r="O55" s="33">
        <v>51</v>
      </c>
      <c r="P55" s="34">
        <f t="shared" si="16"/>
        <v>-1694</v>
      </c>
      <c r="Q55" s="34">
        <f t="shared" si="17"/>
        <v>1671</v>
      </c>
      <c r="R55" s="35"/>
      <c r="S55" s="34">
        <f t="shared" si="4"/>
        <v>-1739</v>
      </c>
      <c r="T55" s="36">
        <f t="shared" si="5"/>
        <v>-0.8059881349647757</v>
      </c>
      <c r="U55" s="34">
        <f t="shared" si="6"/>
        <v>1723</v>
      </c>
      <c r="V55" s="36">
        <f t="shared" si="7"/>
        <v>0.7985724879495736</v>
      </c>
      <c r="W55" s="28"/>
    </row>
    <row r="56" spans="1:23" ht="12" customHeight="1" thickBot="1">
      <c r="A56" s="12"/>
      <c r="B56" s="46"/>
      <c r="C56" s="46"/>
      <c r="D56" s="13"/>
      <c r="E56" s="13"/>
      <c r="F56" s="13"/>
      <c r="G56" s="13"/>
      <c r="H56" s="14" t="s">
        <v>6</v>
      </c>
      <c r="I56" s="15">
        <f>SUM(B5:B54)+SUM(I5:I55)</f>
        <v>104769</v>
      </c>
      <c r="J56" s="15">
        <v>110991</v>
      </c>
      <c r="K56" s="16">
        <f>I56+J56</f>
        <v>215760</v>
      </c>
      <c r="L56" s="17">
        <f>K56*100/K$56</f>
        <v>100</v>
      </c>
      <c r="M56" s="18"/>
      <c r="O56" s="33">
        <v>52</v>
      </c>
      <c r="P56" s="34">
        <f t="shared" si="16"/>
        <v>-1580</v>
      </c>
      <c r="Q56" s="34">
        <f t="shared" si="17"/>
        <v>1553</v>
      </c>
      <c r="R56" s="35"/>
      <c r="S56" s="34">
        <f t="shared" si="4"/>
        <v>-1694</v>
      </c>
      <c r="T56" s="36">
        <f t="shared" si="5"/>
        <v>-0.7851316277345198</v>
      </c>
      <c r="U56" s="34">
        <f t="shared" si="6"/>
        <v>1671</v>
      </c>
      <c r="V56" s="36">
        <f t="shared" si="7"/>
        <v>0.7744716351501668</v>
      </c>
      <c r="W56" s="28"/>
    </row>
    <row r="57" spans="1:23" ht="12" customHeight="1">
      <c r="A57" s="38" t="s">
        <v>12</v>
      </c>
      <c r="K57" s="3"/>
      <c r="L57" s="19"/>
      <c r="O57" s="33">
        <v>53</v>
      </c>
      <c r="P57" s="34">
        <f t="shared" si="16"/>
        <v>-1599</v>
      </c>
      <c r="Q57" s="34">
        <f t="shared" si="17"/>
        <v>1521</v>
      </c>
      <c r="R57" s="35"/>
      <c r="S57" s="34">
        <f t="shared" si="4"/>
        <v>-1580</v>
      </c>
      <c r="T57" s="36">
        <f t="shared" si="5"/>
        <v>-0.732295142751205</v>
      </c>
      <c r="U57" s="34">
        <f t="shared" si="6"/>
        <v>1553</v>
      </c>
      <c r="V57" s="36">
        <f t="shared" si="7"/>
        <v>0.7197812384130515</v>
      </c>
      <c r="W57" s="28"/>
    </row>
    <row r="58" spans="1:23" ht="12" customHeight="1">
      <c r="A58" s="27" t="s">
        <v>13</v>
      </c>
      <c r="H58" s="20"/>
      <c r="K58" s="3"/>
      <c r="L58" s="21"/>
      <c r="M58" s="21"/>
      <c r="O58" s="33">
        <v>54</v>
      </c>
      <c r="P58" s="34">
        <f t="shared" si="16"/>
        <v>-1590</v>
      </c>
      <c r="Q58" s="34">
        <f t="shared" si="17"/>
        <v>1637</v>
      </c>
      <c r="R58" s="35"/>
      <c r="S58" s="34">
        <f t="shared" si="4"/>
        <v>-1599</v>
      </c>
      <c r="T58" s="36">
        <f t="shared" si="5"/>
        <v>-0.7411012235817576</v>
      </c>
      <c r="U58" s="34">
        <f t="shared" si="6"/>
        <v>1521</v>
      </c>
      <c r="V58" s="36">
        <f t="shared" si="7"/>
        <v>0.7049499443826474</v>
      </c>
      <c r="W58" s="28"/>
    </row>
    <row r="59" spans="1:23" ht="12.75">
      <c r="A59" s="2"/>
      <c r="O59" s="33">
        <v>55</v>
      </c>
      <c r="P59" s="34">
        <f t="shared" si="16"/>
        <v>-1459</v>
      </c>
      <c r="Q59" s="34">
        <f t="shared" si="17"/>
        <v>1612</v>
      </c>
      <c r="R59" s="35"/>
      <c r="S59" s="34">
        <f t="shared" si="4"/>
        <v>-1590</v>
      </c>
      <c r="T59" s="36">
        <f t="shared" si="5"/>
        <v>-0.7369299221357063</v>
      </c>
      <c r="U59" s="34">
        <f t="shared" si="6"/>
        <v>1637</v>
      </c>
      <c r="V59" s="36">
        <f t="shared" si="7"/>
        <v>0.7587133852428625</v>
      </c>
      <c r="W59" s="28"/>
    </row>
    <row r="60" spans="1:23" ht="12.75">
      <c r="A60" s="22"/>
      <c r="B60" s="47"/>
      <c r="C60" s="47"/>
      <c r="D60" s="23"/>
      <c r="E60" s="23"/>
      <c r="F60" s="23"/>
      <c r="G60" s="9"/>
      <c r="H60" s="22"/>
      <c r="I60" s="47"/>
      <c r="J60" s="47"/>
      <c r="K60" s="23"/>
      <c r="L60" s="23"/>
      <c r="M60" s="23"/>
      <c r="O60" s="33">
        <v>56</v>
      </c>
      <c r="P60" s="34">
        <f t="shared" si="16"/>
        <v>-1432</v>
      </c>
      <c r="Q60" s="34">
        <f t="shared" si="17"/>
        <v>1545</v>
      </c>
      <c r="R60" s="35"/>
      <c r="S60" s="34">
        <f t="shared" si="4"/>
        <v>-1459</v>
      </c>
      <c r="T60" s="36">
        <f t="shared" si="5"/>
        <v>-0.6762143121987393</v>
      </c>
      <c r="U60" s="34">
        <f t="shared" si="6"/>
        <v>1612</v>
      </c>
      <c r="V60" s="36">
        <f t="shared" si="7"/>
        <v>0.7471264367816092</v>
      </c>
      <c r="W60" s="28"/>
    </row>
    <row r="61" spans="1:23" ht="12.75">
      <c r="A61" s="22"/>
      <c r="B61" s="47"/>
      <c r="C61" s="47"/>
      <c r="D61" s="23"/>
      <c r="E61" s="23"/>
      <c r="F61" s="23"/>
      <c r="G61" s="9"/>
      <c r="H61" s="22"/>
      <c r="I61" s="47"/>
      <c r="J61" s="47"/>
      <c r="K61" s="23"/>
      <c r="L61" s="23"/>
      <c r="M61" s="23"/>
      <c r="O61" s="33">
        <v>57</v>
      </c>
      <c r="P61" s="34">
        <f t="shared" si="16"/>
        <v>-1417</v>
      </c>
      <c r="Q61" s="34">
        <f t="shared" si="17"/>
        <v>1589</v>
      </c>
      <c r="R61" s="35"/>
      <c r="S61" s="34">
        <f t="shared" si="4"/>
        <v>-1432</v>
      </c>
      <c r="T61" s="36">
        <f t="shared" si="5"/>
        <v>-0.6637004078605858</v>
      </c>
      <c r="U61" s="34">
        <f t="shared" si="6"/>
        <v>1545</v>
      </c>
      <c r="V61" s="36">
        <f t="shared" si="7"/>
        <v>0.7160734149054505</v>
      </c>
      <c r="W61" s="28"/>
    </row>
    <row r="62" spans="1:23" ht="12.75">
      <c r="A62" s="22"/>
      <c r="B62" s="47"/>
      <c r="C62" s="47"/>
      <c r="D62" s="23"/>
      <c r="E62" s="23"/>
      <c r="F62" s="23"/>
      <c r="G62" s="23"/>
      <c r="H62" s="22"/>
      <c r="I62" s="47"/>
      <c r="J62" s="47"/>
      <c r="K62" s="23"/>
      <c r="L62" s="23"/>
      <c r="M62" s="23"/>
      <c r="O62" s="33">
        <v>58</v>
      </c>
      <c r="P62" s="34">
        <f t="shared" si="16"/>
        <v>-1467</v>
      </c>
      <c r="Q62" s="34">
        <f t="shared" si="17"/>
        <v>1560</v>
      </c>
      <c r="R62" s="35"/>
      <c r="S62" s="34">
        <f t="shared" si="4"/>
        <v>-1417</v>
      </c>
      <c r="T62" s="36">
        <f t="shared" si="5"/>
        <v>-0.6567482387838339</v>
      </c>
      <c r="U62" s="34">
        <f t="shared" si="6"/>
        <v>1589</v>
      </c>
      <c r="V62" s="36">
        <f t="shared" si="7"/>
        <v>0.7364664441972563</v>
      </c>
      <c r="W62" s="28"/>
    </row>
    <row r="63" spans="1:23" ht="12.75">
      <c r="A63" s="22"/>
      <c r="B63" s="47"/>
      <c r="C63" s="47"/>
      <c r="D63" s="23"/>
      <c r="E63" s="23"/>
      <c r="F63" s="23"/>
      <c r="G63" s="23"/>
      <c r="H63" s="22"/>
      <c r="I63" s="47"/>
      <c r="J63" s="47"/>
      <c r="K63" s="23"/>
      <c r="L63" s="23"/>
      <c r="M63" s="23"/>
      <c r="O63" s="33">
        <v>59</v>
      </c>
      <c r="P63" s="34">
        <f t="shared" si="16"/>
        <v>-1322</v>
      </c>
      <c r="Q63" s="34">
        <f t="shared" si="17"/>
        <v>1433</v>
      </c>
      <c r="R63" s="35"/>
      <c r="S63" s="34">
        <f t="shared" si="4"/>
        <v>-1467</v>
      </c>
      <c r="T63" s="36">
        <f t="shared" si="5"/>
        <v>-0.6799221357063404</v>
      </c>
      <c r="U63" s="34">
        <f t="shared" si="6"/>
        <v>1560</v>
      </c>
      <c r="V63" s="36">
        <f t="shared" si="7"/>
        <v>0.7230255839822024</v>
      </c>
      <c r="W63" s="28"/>
    </row>
    <row r="64" spans="1:23" ht="12.75">
      <c r="A64" s="22"/>
      <c r="B64" s="47"/>
      <c r="C64" s="47"/>
      <c r="D64" s="23"/>
      <c r="E64" s="23"/>
      <c r="F64" s="23"/>
      <c r="G64" s="23"/>
      <c r="H64" s="22"/>
      <c r="I64" s="47"/>
      <c r="J64" s="47"/>
      <c r="K64" s="23"/>
      <c r="L64" s="23"/>
      <c r="M64" s="23"/>
      <c r="O64" s="33">
        <v>60</v>
      </c>
      <c r="P64" s="34">
        <f t="shared" si="16"/>
        <v>-1286</v>
      </c>
      <c r="Q64" s="34">
        <f t="shared" si="17"/>
        <v>1404</v>
      </c>
      <c r="R64" s="35"/>
      <c r="S64" s="34">
        <f t="shared" si="4"/>
        <v>-1322</v>
      </c>
      <c r="T64" s="36">
        <f t="shared" si="5"/>
        <v>-0.6127178346310715</v>
      </c>
      <c r="U64" s="34">
        <f t="shared" si="6"/>
        <v>1433</v>
      </c>
      <c r="V64" s="36">
        <f t="shared" si="7"/>
        <v>0.664163885799036</v>
      </c>
      <c r="W64" s="28"/>
    </row>
    <row r="65" spans="1:23" ht="12.75">
      <c r="A65" s="22"/>
      <c r="B65" s="47"/>
      <c r="C65" s="47"/>
      <c r="D65" s="23"/>
      <c r="E65" s="23"/>
      <c r="F65" s="23"/>
      <c r="G65" s="23"/>
      <c r="H65" s="22"/>
      <c r="I65" s="47"/>
      <c r="J65" s="47"/>
      <c r="K65" s="23"/>
      <c r="L65" s="23"/>
      <c r="M65" s="23"/>
      <c r="O65" s="33">
        <v>61</v>
      </c>
      <c r="P65" s="34">
        <f t="shared" si="16"/>
        <v>-1278</v>
      </c>
      <c r="Q65" s="34">
        <f t="shared" si="17"/>
        <v>1382</v>
      </c>
      <c r="R65" s="35"/>
      <c r="S65" s="34">
        <f t="shared" si="4"/>
        <v>-1286</v>
      </c>
      <c r="T65" s="36">
        <f t="shared" si="5"/>
        <v>-0.5960326288468669</v>
      </c>
      <c r="U65" s="34">
        <f t="shared" si="6"/>
        <v>1404</v>
      </c>
      <c r="V65" s="36">
        <f t="shared" si="7"/>
        <v>0.6507230255839822</v>
      </c>
      <c r="W65" s="28"/>
    </row>
    <row r="66" spans="1:23" ht="12.75">
      <c r="A66" s="22"/>
      <c r="B66" s="47"/>
      <c r="C66" s="47"/>
      <c r="D66" s="23"/>
      <c r="E66" s="23"/>
      <c r="F66" s="23"/>
      <c r="G66" s="23"/>
      <c r="H66" s="22"/>
      <c r="I66" s="47"/>
      <c r="J66" s="47"/>
      <c r="K66" s="23"/>
      <c r="L66" s="23"/>
      <c r="M66" s="23"/>
      <c r="O66" s="33">
        <v>62</v>
      </c>
      <c r="P66" s="34">
        <f t="shared" si="16"/>
        <v>-1173</v>
      </c>
      <c r="Q66" s="34">
        <f t="shared" si="17"/>
        <v>1364</v>
      </c>
      <c r="R66" s="35"/>
      <c r="S66" s="34">
        <f t="shared" si="4"/>
        <v>-1278</v>
      </c>
      <c r="T66" s="36">
        <f t="shared" si="5"/>
        <v>-0.5923248053392659</v>
      </c>
      <c r="U66" s="34">
        <f t="shared" si="6"/>
        <v>1382</v>
      </c>
      <c r="V66" s="36">
        <f t="shared" si="7"/>
        <v>0.6405265109380793</v>
      </c>
      <c r="W66" s="28"/>
    </row>
    <row r="67" spans="1:23" ht="12.75">
      <c r="A67" s="22"/>
      <c r="B67" s="47"/>
      <c r="C67" s="47"/>
      <c r="D67" s="23"/>
      <c r="E67" s="23"/>
      <c r="F67" s="23"/>
      <c r="G67" s="23"/>
      <c r="H67" s="22"/>
      <c r="I67" s="47"/>
      <c r="J67" s="47"/>
      <c r="K67" s="23"/>
      <c r="L67" s="23"/>
      <c r="M67" s="23"/>
      <c r="O67" s="33">
        <v>63</v>
      </c>
      <c r="P67" s="34">
        <f t="shared" si="16"/>
        <v>-1227</v>
      </c>
      <c r="Q67" s="34">
        <f t="shared" si="17"/>
        <v>1350</v>
      </c>
      <c r="R67" s="35"/>
      <c r="S67" s="34">
        <f t="shared" si="4"/>
        <v>-1173</v>
      </c>
      <c r="T67" s="36">
        <f t="shared" si="5"/>
        <v>-0.5436596218020022</v>
      </c>
      <c r="U67" s="34">
        <f t="shared" si="6"/>
        <v>1364</v>
      </c>
      <c r="V67" s="36">
        <f t="shared" si="7"/>
        <v>0.632183908045977</v>
      </c>
      <c r="W67" s="28"/>
    </row>
    <row r="68" spans="1:23" ht="12.75">
      <c r="A68" s="22"/>
      <c r="B68" s="47"/>
      <c r="C68" s="47"/>
      <c r="D68" s="23"/>
      <c r="E68" s="23"/>
      <c r="F68" s="23"/>
      <c r="G68" s="23"/>
      <c r="H68" s="22"/>
      <c r="I68" s="47"/>
      <c r="J68" s="47"/>
      <c r="K68" s="23"/>
      <c r="L68" s="23"/>
      <c r="M68" s="23"/>
      <c r="O68" s="33">
        <v>64</v>
      </c>
      <c r="P68" s="34">
        <f t="shared" si="16"/>
        <v>-1193</v>
      </c>
      <c r="Q68" s="34">
        <f t="shared" si="17"/>
        <v>1321</v>
      </c>
      <c r="R68" s="35"/>
      <c r="S68" s="34">
        <f t="shared" si="4"/>
        <v>-1227</v>
      </c>
      <c r="T68" s="36">
        <f t="shared" si="5"/>
        <v>-0.5686874304783093</v>
      </c>
      <c r="U68" s="34">
        <f t="shared" si="6"/>
        <v>1350</v>
      </c>
      <c r="V68" s="36">
        <f t="shared" si="7"/>
        <v>0.6256952169076752</v>
      </c>
      <c r="W68" s="28"/>
    </row>
    <row r="69" spans="1:23" ht="12.75">
      <c r="A69" s="22"/>
      <c r="B69" s="47"/>
      <c r="C69" s="47"/>
      <c r="D69" s="23"/>
      <c r="E69" s="23"/>
      <c r="F69" s="23"/>
      <c r="G69" s="23"/>
      <c r="H69" s="22"/>
      <c r="I69" s="47"/>
      <c r="J69" s="47"/>
      <c r="K69" s="23"/>
      <c r="L69" s="23"/>
      <c r="M69" s="23"/>
      <c r="O69" s="33">
        <v>65</v>
      </c>
      <c r="P69" s="34">
        <f t="shared" si="16"/>
        <v>-1019</v>
      </c>
      <c r="Q69" s="34">
        <f t="shared" si="17"/>
        <v>1148</v>
      </c>
      <c r="R69" s="35"/>
      <c r="S69" s="34">
        <f aca="true" t="shared" si="18" ref="S69:S104">P68</f>
        <v>-1193</v>
      </c>
      <c r="T69" s="36">
        <f aca="true" t="shared" si="19" ref="T69:T100">(S69*100/$K$56)</f>
        <v>-0.5529291805710048</v>
      </c>
      <c r="U69" s="34">
        <f aca="true" t="shared" si="20" ref="U69:U104">Q68</f>
        <v>1321</v>
      </c>
      <c r="V69" s="36">
        <f aca="true" t="shared" si="21" ref="V69:V100">U69*100/$K$56</f>
        <v>0.6122543566926214</v>
      </c>
      <c r="W69" s="28"/>
    </row>
    <row r="70" spans="1:23" ht="12.75">
      <c r="A70" s="22"/>
      <c r="B70" s="47"/>
      <c r="C70" s="47"/>
      <c r="D70" s="23"/>
      <c r="E70" s="23"/>
      <c r="F70" s="23"/>
      <c r="G70" s="23"/>
      <c r="H70" s="22"/>
      <c r="I70" s="47"/>
      <c r="J70" s="47"/>
      <c r="K70" s="23"/>
      <c r="L70" s="23"/>
      <c r="M70" s="23"/>
      <c r="O70" s="33">
        <v>66</v>
      </c>
      <c r="P70" s="34">
        <f t="shared" si="16"/>
        <v>-1053</v>
      </c>
      <c r="Q70" s="34">
        <f t="shared" si="17"/>
        <v>1159</v>
      </c>
      <c r="R70" s="35"/>
      <c r="S70" s="34">
        <f t="shared" si="18"/>
        <v>-1019</v>
      </c>
      <c r="T70" s="36">
        <f t="shared" si="19"/>
        <v>-0.47228401928068225</v>
      </c>
      <c r="U70" s="34">
        <f t="shared" si="20"/>
        <v>1148</v>
      </c>
      <c r="V70" s="36">
        <f t="shared" si="21"/>
        <v>0.5320726733407489</v>
      </c>
      <c r="W70" s="28"/>
    </row>
    <row r="71" spans="1:23" ht="12.75">
      <c r="A71" s="22"/>
      <c r="B71" s="47"/>
      <c r="C71" s="47"/>
      <c r="D71" s="23"/>
      <c r="E71" s="23"/>
      <c r="F71" s="23"/>
      <c r="G71" s="23"/>
      <c r="H71" s="22"/>
      <c r="I71" s="47"/>
      <c r="J71" s="47"/>
      <c r="K71" s="23"/>
      <c r="L71" s="23"/>
      <c r="M71" s="23"/>
      <c r="O71" s="33">
        <v>67</v>
      </c>
      <c r="P71" s="34">
        <f t="shared" si="16"/>
        <v>-944</v>
      </c>
      <c r="Q71" s="34">
        <f t="shared" si="17"/>
        <v>1193</v>
      </c>
      <c r="R71" s="35"/>
      <c r="S71" s="34">
        <f t="shared" si="18"/>
        <v>-1053</v>
      </c>
      <c r="T71" s="36">
        <f t="shared" si="19"/>
        <v>-0.48804226918798665</v>
      </c>
      <c r="U71" s="34">
        <f t="shared" si="20"/>
        <v>1159</v>
      </c>
      <c r="V71" s="36">
        <f t="shared" si="21"/>
        <v>0.5371709306637004</v>
      </c>
      <c r="W71" s="28"/>
    </row>
    <row r="72" spans="1:23" ht="12.75">
      <c r="A72" s="22"/>
      <c r="B72" s="47"/>
      <c r="C72" s="47"/>
      <c r="D72" s="23"/>
      <c r="E72" s="23"/>
      <c r="F72" s="23"/>
      <c r="G72" s="23"/>
      <c r="H72" s="22"/>
      <c r="I72" s="47"/>
      <c r="J72" s="47"/>
      <c r="K72" s="23"/>
      <c r="L72" s="23"/>
      <c r="M72" s="23"/>
      <c r="O72" s="33">
        <v>68</v>
      </c>
      <c r="P72" s="34">
        <f t="shared" si="16"/>
        <v>-971</v>
      </c>
      <c r="Q72" s="34">
        <f t="shared" si="17"/>
        <v>1097</v>
      </c>
      <c r="R72" s="35"/>
      <c r="S72" s="34">
        <f t="shared" si="18"/>
        <v>-944</v>
      </c>
      <c r="T72" s="36">
        <f t="shared" si="19"/>
        <v>-0.4375231738969225</v>
      </c>
      <c r="U72" s="34">
        <f t="shared" si="20"/>
        <v>1193</v>
      </c>
      <c r="V72" s="36">
        <f t="shared" si="21"/>
        <v>0.5529291805710048</v>
      </c>
      <c r="W72" s="28"/>
    </row>
    <row r="73" spans="1:23" ht="12.75">
      <c r="A73" s="22"/>
      <c r="B73" s="47"/>
      <c r="C73" s="47"/>
      <c r="D73" s="23"/>
      <c r="E73" s="23"/>
      <c r="F73" s="23"/>
      <c r="G73" s="23"/>
      <c r="H73" s="22"/>
      <c r="I73" s="47"/>
      <c r="J73" s="47"/>
      <c r="K73" s="23"/>
      <c r="L73" s="23"/>
      <c r="M73" s="23"/>
      <c r="O73" s="33">
        <v>69</v>
      </c>
      <c r="P73" s="34">
        <f t="shared" si="16"/>
        <v>-907</v>
      </c>
      <c r="Q73" s="34">
        <f t="shared" si="17"/>
        <v>1152</v>
      </c>
      <c r="R73" s="35"/>
      <c r="S73" s="34">
        <f t="shared" si="18"/>
        <v>-971</v>
      </c>
      <c r="T73" s="36">
        <f t="shared" si="19"/>
        <v>-0.450037078235076</v>
      </c>
      <c r="U73" s="34">
        <f t="shared" si="20"/>
        <v>1097</v>
      </c>
      <c r="V73" s="36">
        <f t="shared" si="21"/>
        <v>0.5084352984797924</v>
      </c>
      <c r="W73" s="28"/>
    </row>
    <row r="74" spans="1:23" ht="12.75">
      <c r="A74" s="22"/>
      <c r="B74" s="47"/>
      <c r="C74" s="47"/>
      <c r="D74" s="23"/>
      <c r="E74" s="23"/>
      <c r="F74" s="23"/>
      <c r="G74" s="23"/>
      <c r="H74" s="22"/>
      <c r="I74" s="47"/>
      <c r="J74" s="47"/>
      <c r="K74" s="23"/>
      <c r="L74" s="23"/>
      <c r="M74" s="23"/>
      <c r="O74" s="33">
        <v>70</v>
      </c>
      <c r="P74" s="34">
        <f t="shared" si="16"/>
        <v>-863</v>
      </c>
      <c r="Q74" s="34">
        <f t="shared" si="17"/>
        <v>1078</v>
      </c>
      <c r="R74" s="35"/>
      <c r="S74" s="34">
        <f t="shared" si="18"/>
        <v>-907</v>
      </c>
      <c r="T74" s="36">
        <f t="shared" si="19"/>
        <v>-0.4203744901742677</v>
      </c>
      <c r="U74" s="34">
        <f t="shared" si="20"/>
        <v>1152</v>
      </c>
      <c r="V74" s="36">
        <f t="shared" si="21"/>
        <v>0.5339265850945495</v>
      </c>
      <c r="W74" s="28"/>
    </row>
    <row r="75" spans="1:23" ht="12.75">
      <c r="A75" s="22"/>
      <c r="B75" s="47"/>
      <c r="C75" s="47"/>
      <c r="D75" s="23"/>
      <c r="E75" s="23"/>
      <c r="F75" s="23"/>
      <c r="G75" s="23"/>
      <c r="H75" s="22"/>
      <c r="I75" s="47"/>
      <c r="J75" s="47"/>
      <c r="K75" s="23"/>
      <c r="L75" s="23"/>
      <c r="M75" s="23"/>
      <c r="O75" s="33">
        <v>71</v>
      </c>
      <c r="P75" s="34">
        <f t="shared" si="16"/>
        <v>-834</v>
      </c>
      <c r="Q75" s="34">
        <f t="shared" si="17"/>
        <v>1060</v>
      </c>
      <c r="R75" s="35"/>
      <c r="S75" s="34">
        <f t="shared" si="18"/>
        <v>-863</v>
      </c>
      <c r="T75" s="36">
        <f t="shared" si="19"/>
        <v>-0.399981460882462</v>
      </c>
      <c r="U75" s="34">
        <f t="shared" si="20"/>
        <v>1078</v>
      </c>
      <c r="V75" s="36">
        <f t="shared" si="21"/>
        <v>0.4996292176492399</v>
      </c>
      <c r="W75" s="28"/>
    </row>
    <row r="76" spans="1:23" ht="12.75">
      <c r="A76" s="22"/>
      <c r="B76" s="47"/>
      <c r="C76" s="47"/>
      <c r="D76" s="23"/>
      <c r="E76" s="23"/>
      <c r="F76" s="23"/>
      <c r="G76" s="23"/>
      <c r="H76" s="22"/>
      <c r="I76" s="47"/>
      <c r="J76" s="47"/>
      <c r="K76" s="23"/>
      <c r="L76" s="23"/>
      <c r="M76" s="23"/>
      <c r="O76" s="33">
        <v>72</v>
      </c>
      <c r="P76" s="34">
        <f t="shared" si="16"/>
        <v>-827</v>
      </c>
      <c r="Q76" s="34">
        <f t="shared" si="17"/>
        <v>1062</v>
      </c>
      <c r="R76" s="35"/>
      <c r="S76" s="34">
        <f t="shared" si="18"/>
        <v>-834</v>
      </c>
      <c r="T76" s="36">
        <f t="shared" si="19"/>
        <v>-0.38654060066740825</v>
      </c>
      <c r="U76" s="34">
        <f t="shared" si="20"/>
        <v>1060</v>
      </c>
      <c r="V76" s="36">
        <f t="shared" si="21"/>
        <v>0.4912866147571376</v>
      </c>
      <c r="W76" s="28"/>
    </row>
    <row r="77" spans="1:23" ht="12.75">
      <c r="A77" s="22"/>
      <c r="B77" s="47"/>
      <c r="C77" s="47"/>
      <c r="D77" s="23"/>
      <c r="E77" s="23"/>
      <c r="F77" s="23"/>
      <c r="G77" s="23"/>
      <c r="H77" s="22"/>
      <c r="I77" s="47"/>
      <c r="J77" s="47"/>
      <c r="K77" s="23"/>
      <c r="L77" s="23"/>
      <c r="M77" s="23"/>
      <c r="O77" s="33">
        <v>73</v>
      </c>
      <c r="P77" s="34">
        <f t="shared" si="16"/>
        <v>-900</v>
      </c>
      <c r="Q77" s="34">
        <f t="shared" si="17"/>
        <v>1194</v>
      </c>
      <c r="R77" s="35"/>
      <c r="S77" s="34">
        <f t="shared" si="18"/>
        <v>-827</v>
      </c>
      <c r="T77" s="36">
        <f t="shared" si="19"/>
        <v>-0.3832962550982573</v>
      </c>
      <c r="U77" s="34">
        <f t="shared" si="20"/>
        <v>1062</v>
      </c>
      <c r="V77" s="36">
        <f t="shared" si="21"/>
        <v>0.4922135706340378</v>
      </c>
      <c r="W77" s="28"/>
    </row>
    <row r="78" spans="1:23" ht="12.75">
      <c r="A78" s="22"/>
      <c r="B78" s="47"/>
      <c r="C78" s="47"/>
      <c r="D78" s="23"/>
      <c r="E78" s="23"/>
      <c r="F78" s="23"/>
      <c r="G78" s="23"/>
      <c r="H78" s="22"/>
      <c r="I78" s="47"/>
      <c r="J78" s="47"/>
      <c r="K78" s="23"/>
      <c r="L78" s="23"/>
      <c r="M78" s="23"/>
      <c r="O78" s="33">
        <v>74</v>
      </c>
      <c r="P78" s="34">
        <f t="shared" si="16"/>
        <v>-876</v>
      </c>
      <c r="Q78" s="34">
        <f t="shared" si="17"/>
        <v>1103</v>
      </c>
      <c r="R78" s="35"/>
      <c r="S78" s="34">
        <f t="shared" si="18"/>
        <v>-900</v>
      </c>
      <c r="T78" s="36">
        <f t="shared" si="19"/>
        <v>-0.41713014460511677</v>
      </c>
      <c r="U78" s="34">
        <f t="shared" si="20"/>
        <v>1194</v>
      </c>
      <c r="V78" s="36">
        <f t="shared" si="21"/>
        <v>0.553392658509455</v>
      </c>
      <c r="W78" s="28"/>
    </row>
    <row r="79" spans="1:23" ht="12.75">
      <c r="A79" s="22"/>
      <c r="B79" s="47"/>
      <c r="C79" s="47"/>
      <c r="D79" s="23"/>
      <c r="E79" s="23"/>
      <c r="F79" s="23"/>
      <c r="G79" s="23"/>
      <c r="H79" s="22"/>
      <c r="I79" s="47"/>
      <c r="J79" s="47"/>
      <c r="K79" s="23"/>
      <c r="L79" s="23"/>
      <c r="M79" s="23"/>
      <c r="O79" s="33">
        <v>75</v>
      </c>
      <c r="P79" s="34">
        <f t="shared" si="16"/>
        <v>-739</v>
      </c>
      <c r="Q79" s="34">
        <f t="shared" si="17"/>
        <v>924</v>
      </c>
      <c r="R79" s="35"/>
      <c r="S79" s="34">
        <f t="shared" si="18"/>
        <v>-876</v>
      </c>
      <c r="T79" s="36">
        <f t="shared" si="19"/>
        <v>-0.40600667408231367</v>
      </c>
      <c r="U79" s="34">
        <f t="shared" si="20"/>
        <v>1103</v>
      </c>
      <c r="V79" s="36">
        <f t="shared" si="21"/>
        <v>0.5112161661104931</v>
      </c>
      <c r="W79" s="28"/>
    </row>
    <row r="80" spans="1:23" ht="12.75">
      <c r="A80" s="22"/>
      <c r="B80" s="47"/>
      <c r="C80" s="47"/>
      <c r="D80" s="23"/>
      <c r="E80" s="23"/>
      <c r="F80" s="23"/>
      <c r="G80" s="23"/>
      <c r="H80" s="22"/>
      <c r="I80" s="47"/>
      <c r="J80" s="47"/>
      <c r="K80" s="23"/>
      <c r="L80" s="23"/>
      <c r="M80" s="23"/>
      <c r="O80" s="33">
        <v>76</v>
      </c>
      <c r="P80" s="34">
        <f t="shared" si="16"/>
        <v>-787</v>
      </c>
      <c r="Q80" s="34">
        <f t="shared" si="17"/>
        <v>1060</v>
      </c>
      <c r="R80" s="35"/>
      <c r="S80" s="34">
        <f t="shared" si="18"/>
        <v>-739</v>
      </c>
      <c r="T80" s="36">
        <f t="shared" si="19"/>
        <v>-0.3425101965146459</v>
      </c>
      <c r="U80" s="34">
        <f t="shared" si="20"/>
        <v>924</v>
      </c>
      <c r="V80" s="36">
        <f t="shared" si="21"/>
        <v>0.42825361512791993</v>
      </c>
      <c r="W80" s="28"/>
    </row>
    <row r="81" spans="1:23" ht="12.75">
      <c r="A81" s="22"/>
      <c r="B81" s="47"/>
      <c r="C81" s="47"/>
      <c r="D81" s="23"/>
      <c r="E81" s="23"/>
      <c r="F81" s="23"/>
      <c r="G81" s="23"/>
      <c r="H81" s="22"/>
      <c r="I81" s="47"/>
      <c r="J81" s="47"/>
      <c r="K81" s="23"/>
      <c r="L81" s="23"/>
      <c r="M81" s="23"/>
      <c r="O81" s="33">
        <v>77</v>
      </c>
      <c r="P81" s="34">
        <f t="shared" si="16"/>
        <v>-714</v>
      </c>
      <c r="Q81" s="34">
        <f t="shared" si="17"/>
        <v>993</v>
      </c>
      <c r="R81" s="35"/>
      <c r="S81" s="34">
        <f t="shared" si="18"/>
        <v>-787</v>
      </c>
      <c r="T81" s="36">
        <f t="shared" si="19"/>
        <v>-0.36475713756025213</v>
      </c>
      <c r="U81" s="34">
        <f t="shared" si="20"/>
        <v>1060</v>
      </c>
      <c r="V81" s="36">
        <f t="shared" si="21"/>
        <v>0.4912866147571376</v>
      </c>
      <c r="W81" s="28"/>
    </row>
    <row r="82" spans="1:23" ht="12.75">
      <c r="A82" s="22"/>
      <c r="B82" s="47"/>
      <c r="C82" s="47"/>
      <c r="D82" s="23"/>
      <c r="E82" s="23"/>
      <c r="F82" s="23"/>
      <c r="G82" s="23"/>
      <c r="H82" s="22"/>
      <c r="I82" s="47"/>
      <c r="J82" s="47"/>
      <c r="K82" s="23"/>
      <c r="L82" s="23"/>
      <c r="M82" s="23"/>
      <c r="O82" s="33">
        <v>78</v>
      </c>
      <c r="P82" s="34">
        <f t="shared" si="16"/>
        <v>-713</v>
      </c>
      <c r="Q82" s="34">
        <f t="shared" si="17"/>
        <v>885</v>
      </c>
      <c r="R82" s="35"/>
      <c r="S82" s="34">
        <f t="shared" si="18"/>
        <v>-714</v>
      </c>
      <c r="T82" s="36">
        <f t="shared" si="19"/>
        <v>-0.3309232480533927</v>
      </c>
      <c r="U82" s="34">
        <f t="shared" si="20"/>
        <v>993</v>
      </c>
      <c r="V82" s="36">
        <f t="shared" si="21"/>
        <v>0.46023359288097887</v>
      </c>
      <c r="W82" s="28"/>
    </row>
    <row r="83" spans="1:23" ht="12.75">
      <c r="A83" s="22"/>
      <c r="B83" s="47"/>
      <c r="C83" s="47"/>
      <c r="D83" s="23"/>
      <c r="E83" s="23"/>
      <c r="F83" s="23"/>
      <c r="G83" s="23"/>
      <c r="H83" s="22"/>
      <c r="I83" s="47"/>
      <c r="J83" s="47"/>
      <c r="K83" s="23"/>
      <c r="L83" s="23"/>
      <c r="M83" s="23"/>
      <c r="O83" s="33">
        <v>79</v>
      </c>
      <c r="P83" s="34">
        <f t="shared" si="16"/>
        <v>-599</v>
      </c>
      <c r="Q83" s="34">
        <f t="shared" si="17"/>
        <v>795</v>
      </c>
      <c r="R83" s="35"/>
      <c r="S83" s="34">
        <f t="shared" si="18"/>
        <v>-713</v>
      </c>
      <c r="T83" s="36">
        <f t="shared" si="19"/>
        <v>-0.33045977011494254</v>
      </c>
      <c r="U83" s="34">
        <f t="shared" si="20"/>
        <v>885</v>
      </c>
      <c r="V83" s="36">
        <f t="shared" si="21"/>
        <v>0.4101779755283648</v>
      </c>
      <c r="W83" s="28"/>
    </row>
    <row r="84" spans="1:23" ht="12.75">
      <c r="A84" s="22"/>
      <c r="B84" s="47"/>
      <c r="C84" s="47"/>
      <c r="D84" s="23"/>
      <c r="E84" s="23"/>
      <c r="F84" s="23"/>
      <c r="G84" s="23"/>
      <c r="H84" s="22"/>
      <c r="I84" s="47"/>
      <c r="J84" s="47"/>
      <c r="K84" s="23"/>
      <c r="L84" s="23"/>
      <c r="M84" s="23"/>
      <c r="O84" s="33">
        <v>80</v>
      </c>
      <c r="P84" s="34">
        <f t="shared" si="16"/>
        <v>-461</v>
      </c>
      <c r="Q84" s="34">
        <f t="shared" si="17"/>
        <v>680</v>
      </c>
      <c r="R84" s="35"/>
      <c r="S84" s="34">
        <f t="shared" si="18"/>
        <v>-599</v>
      </c>
      <c r="T84" s="36">
        <f t="shared" si="19"/>
        <v>-0.27762328513162776</v>
      </c>
      <c r="U84" s="34">
        <f t="shared" si="20"/>
        <v>795</v>
      </c>
      <c r="V84" s="36">
        <f t="shared" si="21"/>
        <v>0.36846496106785315</v>
      </c>
      <c r="W84" s="28"/>
    </row>
    <row r="85" spans="1:23" ht="12.75">
      <c r="A85" s="22"/>
      <c r="B85" s="47"/>
      <c r="C85" s="47"/>
      <c r="D85" s="23"/>
      <c r="E85" s="23"/>
      <c r="F85" s="23"/>
      <c r="G85" s="23"/>
      <c r="H85" s="22"/>
      <c r="I85" s="47"/>
      <c r="J85" s="47"/>
      <c r="K85" s="23"/>
      <c r="L85" s="23"/>
      <c r="M85" s="23"/>
      <c r="O85" s="33">
        <v>81</v>
      </c>
      <c r="P85" s="34">
        <f t="shared" si="16"/>
        <v>-553</v>
      </c>
      <c r="Q85" s="34">
        <f t="shared" si="17"/>
        <v>783</v>
      </c>
      <c r="R85" s="35"/>
      <c r="S85" s="34">
        <f t="shared" si="18"/>
        <v>-461</v>
      </c>
      <c r="T85" s="36">
        <f t="shared" si="19"/>
        <v>-0.21366332962550982</v>
      </c>
      <c r="U85" s="34">
        <f t="shared" si="20"/>
        <v>680</v>
      </c>
      <c r="V85" s="36">
        <f t="shared" si="21"/>
        <v>0.3151649981460882</v>
      </c>
      <c r="W85" s="28"/>
    </row>
    <row r="86" spans="1:23" ht="12.75">
      <c r="A86" s="22"/>
      <c r="B86" s="47"/>
      <c r="C86" s="47"/>
      <c r="D86" s="23"/>
      <c r="E86" s="23"/>
      <c r="F86" s="23"/>
      <c r="G86" s="23"/>
      <c r="H86" s="22"/>
      <c r="I86" s="47"/>
      <c r="J86" s="47"/>
      <c r="K86" s="23"/>
      <c r="L86" s="23"/>
      <c r="M86" s="23"/>
      <c r="O86" s="33">
        <v>82</v>
      </c>
      <c r="P86" s="34">
        <f t="shared" si="16"/>
        <v>-440</v>
      </c>
      <c r="Q86" s="34">
        <f t="shared" si="17"/>
        <v>561</v>
      </c>
      <c r="R86" s="35"/>
      <c r="S86" s="34">
        <f t="shared" si="18"/>
        <v>-553</v>
      </c>
      <c r="T86" s="36">
        <f t="shared" si="19"/>
        <v>-0.2563032999629218</v>
      </c>
      <c r="U86" s="34">
        <f t="shared" si="20"/>
        <v>783</v>
      </c>
      <c r="V86" s="36">
        <f t="shared" si="21"/>
        <v>0.3629032258064516</v>
      </c>
      <c r="W86" s="28"/>
    </row>
    <row r="87" spans="1:23" ht="12.75">
      <c r="A87" s="22"/>
      <c r="B87" s="47"/>
      <c r="C87" s="47"/>
      <c r="D87" s="23"/>
      <c r="E87" s="23"/>
      <c r="F87" s="23"/>
      <c r="G87" s="23"/>
      <c r="H87" s="22"/>
      <c r="I87" s="47"/>
      <c r="J87" s="47"/>
      <c r="K87" s="23"/>
      <c r="L87" s="23"/>
      <c r="M87" s="23"/>
      <c r="O87" s="33">
        <v>83</v>
      </c>
      <c r="P87" s="34">
        <f t="shared" si="16"/>
        <v>-345</v>
      </c>
      <c r="Q87" s="34">
        <f t="shared" si="17"/>
        <v>559</v>
      </c>
      <c r="R87" s="35"/>
      <c r="S87" s="34">
        <f t="shared" si="18"/>
        <v>-440</v>
      </c>
      <c r="T87" s="36">
        <f t="shared" si="19"/>
        <v>-0.2039302929180571</v>
      </c>
      <c r="U87" s="34">
        <f t="shared" si="20"/>
        <v>561</v>
      </c>
      <c r="V87" s="36">
        <f t="shared" si="21"/>
        <v>0.2600111234705228</v>
      </c>
      <c r="W87" s="28"/>
    </row>
    <row r="88" spans="1:23" ht="12.75">
      <c r="A88" s="22"/>
      <c r="B88" s="47"/>
      <c r="C88" s="47"/>
      <c r="D88" s="23"/>
      <c r="E88" s="23"/>
      <c r="F88" s="23"/>
      <c r="G88" s="23"/>
      <c r="H88" s="22"/>
      <c r="I88" s="47"/>
      <c r="J88" s="47"/>
      <c r="K88" s="23"/>
      <c r="L88" s="23"/>
      <c r="M88" s="23"/>
      <c r="O88" s="33">
        <v>84</v>
      </c>
      <c r="P88" s="34">
        <f t="shared" si="16"/>
        <v>-444</v>
      </c>
      <c r="Q88" s="34">
        <f t="shared" si="17"/>
        <v>655</v>
      </c>
      <c r="R88" s="35"/>
      <c r="S88" s="34">
        <f t="shared" si="18"/>
        <v>-345</v>
      </c>
      <c r="T88" s="36">
        <f t="shared" si="19"/>
        <v>-0.15989988876529476</v>
      </c>
      <c r="U88" s="34">
        <f t="shared" si="20"/>
        <v>559</v>
      </c>
      <c r="V88" s="36">
        <f t="shared" si="21"/>
        <v>0.2590841675936225</v>
      </c>
      <c r="W88" s="28"/>
    </row>
    <row r="89" spans="1:23" ht="12.75">
      <c r="A89" s="22"/>
      <c r="B89" s="47"/>
      <c r="C89" s="47"/>
      <c r="D89" s="23"/>
      <c r="E89" s="23"/>
      <c r="F89" s="23"/>
      <c r="G89" s="23"/>
      <c r="H89" s="22"/>
      <c r="I89" s="47"/>
      <c r="J89" s="47"/>
      <c r="K89" s="23"/>
      <c r="L89" s="23"/>
      <c r="M89" s="23"/>
      <c r="O89" s="33">
        <v>85</v>
      </c>
      <c r="P89" s="34">
        <f t="shared" si="16"/>
        <v>-396</v>
      </c>
      <c r="Q89" s="34">
        <f t="shared" si="17"/>
        <v>678</v>
      </c>
      <c r="R89" s="35"/>
      <c r="S89" s="34">
        <f t="shared" si="18"/>
        <v>-444</v>
      </c>
      <c r="T89" s="36">
        <f t="shared" si="19"/>
        <v>-0.20578420467185762</v>
      </c>
      <c r="U89" s="34">
        <f t="shared" si="20"/>
        <v>655</v>
      </c>
      <c r="V89" s="36">
        <f t="shared" si="21"/>
        <v>0.303578049684835</v>
      </c>
      <c r="W89" s="28"/>
    </row>
    <row r="90" spans="1:23" ht="12.75">
      <c r="A90" s="22"/>
      <c r="B90" s="47"/>
      <c r="C90" s="47"/>
      <c r="D90" s="23"/>
      <c r="E90" s="23"/>
      <c r="F90" s="23"/>
      <c r="G90" s="23"/>
      <c r="H90" s="22"/>
      <c r="I90" s="47"/>
      <c r="J90" s="47"/>
      <c r="K90" s="23"/>
      <c r="L90" s="23"/>
      <c r="M90" s="23"/>
      <c r="O90" s="33">
        <v>86</v>
      </c>
      <c r="P90" s="34">
        <f t="shared" si="16"/>
        <v>-354</v>
      </c>
      <c r="Q90" s="34">
        <f t="shared" si="17"/>
        <v>652</v>
      </c>
      <c r="R90" s="35"/>
      <c r="S90" s="34">
        <f t="shared" si="18"/>
        <v>-396</v>
      </c>
      <c r="T90" s="36">
        <f t="shared" si="19"/>
        <v>-0.1835372636262514</v>
      </c>
      <c r="U90" s="34">
        <f t="shared" si="20"/>
        <v>678</v>
      </c>
      <c r="V90" s="36">
        <f t="shared" si="21"/>
        <v>0.314238042269188</v>
      </c>
      <c r="W90" s="28"/>
    </row>
    <row r="91" spans="1:23" ht="12.75">
      <c r="A91" s="22"/>
      <c r="B91" s="47"/>
      <c r="C91" s="47"/>
      <c r="D91" s="23"/>
      <c r="E91" s="23"/>
      <c r="F91" s="23"/>
      <c r="G91" s="23"/>
      <c r="H91" s="22"/>
      <c r="I91" s="47"/>
      <c r="J91" s="47"/>
      <c r="K91" s="23"/>
      <c r="L91" s="23"/>
      <c r="M91" s="23"/>
      <c r="O91" s="33">
        <v>87</v>
      </c>
      <c r="P91" s="34">
        <f t="shared" si="16"/>
        <v>-313</v>
      </c>
      <c r="Q91" s="34">
        <f t="shared" si="17"/>
        <v>625</v>
      </c>
      <c r="R91" s="35"/>
      <c r="S91" s="34">
        <f t="shared" si="18"/>
        <v>-354</v>
      </c>
      <c r="T91" s="36">
        <f t="shared" si="19"/>
        <v>-0.16407119021134595</v>
      </c>
      <c r="U91" s="34">
        <f t="shared" si="20"/>
        <v>652</v>
      </c>
      <c r="V91" s="36">
        <f t="shared" si="21"/>
        <v>0.3021876158694846</v>
      </c>
      <c r="W91" s="28"/>
    </row>
    <row r="92" spans="1:23" ht="12.75">
      <c r="A92" s="22"/>
      <c r="B92" s="47"/>
      <c r="C92" s="47"/>
      <c r="D92" s="23"/>
      <c r="E92" s="23"/>
      <c r="F92" s="23"/>
      <c r="G92" s="23"/>
      <c r="H92" s="22"/>
      <c r="I92" s="47"/>
      <c r="J92" s="47"/>
      <c r="K92" s="23"/>
      <c r="L92" s="23"/>
      <c r="M92" s="23"/>
      <c r="O92" s="33">
        <v>88</v>
      </c>
      <c r="P92" s="34">
        <f t="shared" si="16"/>
        <v>-314</v>
      </c>
      <c r="Q92" s="34">
        <f t="shared" si="17"/>
        <v>541</v>
      </c>
      <c r="R92" s="35"/>
      <c r="S92" s="34">
        <f t="shared" si="18"/>
        <v>-313</v>
      </c>
      <c r="T92" s="36">
        <f t="shared" si="19"/>
        <v>-0.14506859473489062</v>
      </c>
      <c r="U92" s="34">
        <f t="shared" si="20"/>
        <v>625</v>
      </c>
      <c r="V92" s="36">
        <f t="shared" si="21"/>
        <v>0.2896737115313311</v>
      </c>
      <c r="W92" s="28"/>
    </row>
    <row r="93" spans="1:23" ht="12.75">
      <c r="A93" s="22"/>
      <c r="B93" s="47"/>
      <c r="C93" s="47"/>
      <c r="D93" s="23"/>
      <c r="E93" s="23"/>
      <c r="F93" s="23"/>
      <c r="G93" s="23"/>
      <c r="H93" s="22"/>
      <c r="I93" s="47"/>
      <c r="J93" s="47"/>
      <c r="K93" s="23"/>
      <c r="L93" s="23"/>
      <c r="M93" s="23"/>
      <c r="O93" s="33">
        <v>89</v>
      </c>
      <c r="P93" s="34">
        <f t="shared" si="16"/>
        <v>-281</v>
      </c>
      <c r="Q93" s="34">
        <f t="shared" si="17"/>
        <v>489</v>
      </c>
      <c r="R93" s="35"/>
      <c r="S93" s="34">
        <f t="shared" si="18"/>
        <v>-314</v>
      </c>
      <c r="T93" s="36">
        <f t="shared" si="19"/>
        <v>-0.14553207267334076</v>
      </c>
      <c r="U93" s="34">
        <f t="shared" si="20"/>
        <v>541</v>
      </c>
      <c r="V93" s="36">
        <f t="shared" si="21"/>
        <v>0.2507415647015202</v>
      </c>
      <c r="W93" s="28"/>
    </row>
    <row r="94" spans="1:23" ht="12.75">
      <c r="A94" s="22"/>
      <c r="B94" s="47"/>
      <c r="C94" s="47"/>
      <c r="D94" s="23"/>
      <c r="E94" s="23"/>
      <c r="F94" s="23"/>
      <c r="G94" s="23"/>
      <c r="H94" s="22"/>
      <c r="I94" s="47"/>
      <c r="J94" s="47"/>
      <c r="K94" s="23"/>
      <c r="L94" s="23"/>
      <c r="M94" s="23"/>
      <c r="O94" s="33">
        <v>90</v>
      </c>
      <c r="P94" s="34">
        <f t="shared" si="16"/>
        <v>-199</v>
      </c>
      <c r="Q94" s="34">
        <f t="shared" si="17"/>
        <v>408</v>
      </c>
      <c r="R94" s="35"/>
      <c r="S94" s="34">
        <f t="shared" si="18"/>
        <v>-281</v>
      </c>
      <c r="T94" s="36">
        <f t="shared" si="19"/>
        <v>-0.13023730070448647</v>
      </c>
      <c r="U94" s="34">
        <f t="shared" si="20"/>
        <v>489</v>
      </c>
      <c r="V94" s="36">
        <f t="shared" si="21"/>
        <v>0.22664071190211346</v>
      </c>
      <c r="W94" s="28"/>
    </row>
    <row r="95" spans="1:23" ht="12.75">
      <c r="A95" s="22"/>
      <c r="B95" s="47"/>
      <c r="C95" s="47"/>
      <c r="D95" s="23"/>
      <c r="E95" s="23"/>
      <c r="F95" s="23"/>
      <c r="G95" s="23"/>
      <c r="H95" s="22"/>
      <c r="I95" s="47"/>
      <c r="J95" s="47"/>
      <c r="K95" s="23"/>
      <c r="L95" s="23"/>
      <c r="M95" s="23"/>
      <c r="O95" s="33">
        <v>91</v>
      </c>
      <c r="P95" s="34">
        <f t="shared" si="16"/>
        <v>-134</v>
      </c>
      <c r="Q95" s="34">
        <f t="shared" si="17"/>
        <v>350</v>
      </c>
      <c r="R95" s="35"/>
      <c r="S95" s="34">
        <f t="shared" si="18"/>
        <v>-199</v>
      </c>
      <c r="T95" s="36">
        <f t="shared" si="19"/>
        <v>-0.09223210975157582</v>
      </c>
      <c r="U95" s="34">
        <f t="shared" si="20"/>
        <v>408</v>
      </c>
      <c r="V95" s="36">
        <f t="shared" si="21"/>
        <v>0.18909899888765294</v>
      </c>
      <c r="W95" s="28"/>
    </row>
    <row r="96" spans="1:23" ht="12.75">
      <c r="A96" s="22"/>
      <c r="B96" s="47"/>
      <c r="C96" s="47"/>
      <c r="D96" s="23"/>
      <c r="E96" s="23"/>
      <c r="F96" s="23"/>
      <c r="G96" s="23"/>
      <c r="H96" s="22"/>
      <c r="I96" s="47"/>
      <c r="J96" s="47"/>
      <c r="K96" s="23"/>
      <c r="L96" s="23"/>
      <c r="M96" s="23"/>
      <c r="O96" s="33">
        <v>92</v>
      </c>
      <c r="P96" s="34">
        <f t="shared" si="16"/>
        <v>-119</v>
      </c>
      <c r="Q96" s="34">
        <f t="shared" si="17"/>
        <v>288</v>
      </c>
      <c r="R96" s="35"/>
      <c r="S96" s="34">
        <f t="shared" si="18"/>
        <v>-134</v>
      </c>
      <c r="T96" s="36">
        <f t="shared" si="19"/>
        <v>-0.06210604375231739</v>
      </c>
      <c r="U96" s="34">
        <f t="shared" si="20"/>
        <v>350</v>
      </c>
      <c r="V96" s="36">
        <f t="shared" si="21"/>
        <v>0.1622172784575454</v>
      </c>
      <c r="W96" s="28"/>
    </row>
    <row r="97" spans="1:23" ht="12.75">
      <c r="A97" s="22"/>
      <c r="B97" s="47"/>
      <c r="C97" s="47"/>
      <c r="D97" s="23"/>
      <c r="E97" s="23"/>
      <c r="F97" s="23"/>
      <c r="G97" s="23"/>
      <c r="H97" s="22"/>
      <c r="I97" s="47"/>
      <c r="J97" s="47"/>
      <c r="K97" s="23"/>
      <c r="L97" s="23"/>
      <c r="M97" s="23"/>
      <c r="O97" s="33">
        <v>93</v>
      </c>
      <c r="P97" s="34">
        <f t="shared" si="16"/>
        <v>-83</v>
      </c>
      <c r="Q97" s="34">
        <f t="shared" si="17"/>
        <v>243</v>
      </c>
      <c r="R97" s="35"/>
      <c r="S97" s="34">
        <f t="shared" si="18"/>
        <v>-119</v>
      </c>
      <c r="T97" s="36">
        <f t="shared" si="19"/>
        <v>-0.05515387467556544</v>
      </c>
      <c r="U97" s="34">
        <f t="shared" si="20"/>
        <v>288</v>
      </c>
      <c r="V97" s="36">
        <f t="shared" si="21"/>
        <v>0.13348164627363737</v>
      </c>
      <c r="W97" s="28"/>
    </row>
    <row r="98" spans="1:23" ht="12.75">
      <c r="A98" s="22"/>
      <c r="B98" s="47"/>
      <c r="C98" s="47"/>
      <c r="D98" s="23"/>
      <c r="E98" s="23"/>
      <c r="F98" s="23"/>
      <c r="G98" s="23"/>
      <c r="H98" s="22"/>
      <c r="I98" s="47"/>
      <c r="J98" s="47"/>
      <c r="K98" s="23"/>
      <c r="L98" s="23"/>
      <c r="M98" s="23"/>
      <c r="O98" s="33">
        <v>94</v>
      </c>
      <c r="P98" s="34">
        <f>-I49</f>
        <v>-70</v>
      </c>
      <c r="Q98" s="34">
        <f>J49</f>
        <v>213</v>
      </c>
      <c r="R98" s="35"/>
      <c r="S98" s="34">
        <f t="shared" si="18"/>
        <v>-83</v>
      </c>
      <c r="T98" s="36">
        <f t="shared" si="19"/>
        <v>-0.038468668891360774</v>
      </c>
      <c r="U98" s="34">
        <f t="shared" si="20"/>
        <v>243</v>
      </c>
      <c r="V98" s="36">
        <f t="shared" si="21"/>
        <v>0.11262513904338153</v>
      </c>
      <c r="W98" s="28"/>
    </row>
    <row r="99" spans="1:23" ht="12.75">
      <c r="A99" s="8"/>
      <c r="C99" s="47"/>
      <c r="D99" s="23"/>
      <c r="E99" s="23"/>
      <c r="F99" s="23"/>
      <c r="G99" s="23"/>
      <c r="H99" s="22"/>
      <c r="I99" s="47"/>
      <c r="J99" s="47"/>
      <c r="K99" s="23"/>
      <c r="L99" s="23"/>
      <c r="M99" s="23"/>
      <c r="O99" s="33">
        <v>95</v>
      </c>
      <c r="P99" s="34">
        <f>-I50</f>
        <v>-43</v>
      </c>
      <c r="Q99" s="34">
        <f>J50</f>
        <v>133</v>
      </c>
      <c r="R99" s="35"/>
      <c r="S99" s="34">
        <f t="shared" si="18"/>
        <v>-70</v>
      </c>
      <c r="T99" s="36">
        <f t="shared" si="19"/>
        <v>-0.03244345569150908</v>
      </c>
      <c r="U99" s="34">
        <f t="shared" si="20"/>
        <v>213</v>
      </c>
      <c r="V99" s="36">
        <f t="shared" si="21"/>
        <v>0.09872080088987764</v>
      </c>
      <c r="W99" s="28"/>
    </row>
    <row r="100" spans="1:23" ht="12.75">
      <c r="A100" s="7"/>
      <c r="O100" s="33">
        <v>96</v>
      </c>
      <c r="P100" s="34">
        <f>-I51</f>
        <v>-38</v>
      </c>
      <c r="Q100" s="34">
        <f>J51</f>
        <v>120</v>
      </c>
      <c r="R100" s="35"/>
      <c r="S100" s="34">
        <f t="shared" si="18"/>
        <v>-43</v>
      </c>
      <c r="T100" s="36">
        <f t="shared" si="19"/>
        <v>-0.01992955135335558</v>
      </c>
      <c r="U100" s="34">
        <f t="shared" si="20"/>
        <v>133</v>
      </c>
      <c r="V100" s="36">
        <f t="shared" si="21"/>
        <v>0.06164256581386726</v>
      </c>
      <c r="W100" s="28"/>
    </row>
    <row r="101" spans="15:23" ht="12.75">
      <c r="O101" s="33">
        <v>97</v>
      </c>
      <c r="P101" s="34">
        <f>-I52</f>
        <v>-18</v>
      </c>
      <c r="Q101" s="34">
        <f>J52</f>
        <v>63</v>
      </c>
      <c r="R101" s="35"/>
      <c r="S101" s="34">
        <f t="shared" si="18"/>
        <v>-38</v>
      </c>
      <c r="T101" s="36">
        <f>(S101*100/$K$56)</f>
        <v>-0.017612161661104932</v>
      </c>
      <c r="U101" s="34">
        <f t="shared" si="20"/>
        <v>120</v>
      </c>
      <c r="V101" s="36">
        <f>U101*100/$K$56</f>
        <v>0.05561735261401557</v>
      </c>
      <c r="W101" s="28"/>
    </row>
    <row r="102" spans="1:23" ht="12.75">
      <c r="A102" s="2"/>
      <c r="O102" s="33">
        <v>98</v>
      </c>
      <c r="P102" s="34">
        <f t="shared" si="16"/>
        <v>-11</v>
      </c>
      <c r="Q102" s="34">
        <f t="shared" si="17"/>
        <v>62</v>
      </c>
      <c r="R102" s="35"/>
      <c r="S102" s="34">
        <f t="shared" si="18"/>
        <v>-18</v>
      </c>
      <c r="T102" s="36">
        <f>(S102*100/$K$56)</f>
        <v>-0.008342602892102336</v>
      </c>
      <c r="U102" s="34">
        <f t="shared" si="20"/>
        <v>63</v>
      </c>
      <c r="V102" s="36">
        <f>U102*100/$K$56</f>
        <v>0.029199110122358176</v>
      </c>
      <c r="W102" s="28"/>
    </row>
    <row r="103" spans="1:23" ht="12.75">
      <c r="A103" s="2"/>
      <c r="O103" s="33">
        <v>99</v>
      </c>
      <c r="P103" s="34">
        <f t="shared" si="16"/>
        <v>-9</v>
      </c>
      <c r="Q103" s="34">
        <f t="shared" si="17"/>
        <v>42</v>
      </c>
      <c r="R103" s="35"/>
      <c r="S103" s="34">
        <f t="shared" si="18"/>
        <v>-11</v>
      </c>
      <c r="T103" s="36">
        <f>(S103*100/$K$56)</f>
        <v>-0.005098257322951428</v>
      </c>
      <c r="U103" s="34">
        <f t="shared" si="20"/>
        <v>62</v>
      </c>
      <c r="V103" s="36">
        <f>U103*100/$K$56</f>
        <v>0.028735632183908046</v>
      </c>
      <c r="W103" s="28"/>
    </row>
    <row r="104" spans="1:23" ht="12.75">
      <c r="A104" s="24"/>
      <c r="B104" s="48"/>
      <c r="O104" s="37" t="s">
        <v>11</v>
      </c>
      <c r="P104" s="34">
        <f t="shared" si="16"/>
        <v>-7</v>
      </c>
      <c r="Q104" s="34">
        <f t="shared" si="17"/>
        <v>51</v>
      </c>
      <c r="R104" s="35"/>
      <c r="S104" s="34">
        <f t="shared" si="18"/>
        <v>-9</v>
      </c>
      <c r="T104" s="36">
        <f>(S104*100/$K$56)</f>
        <v>-0.004171301446051168</v>
      </c>
      <c r="U104" s="34">
        <f t="shared" si="20"/>
        <v>42</v>
      </c>
      <c r="V104" s="36">
        <f>U104*100/$K$56</f>
        <v>0.01946607341490545</v>
      </c>
      <c r="W104" s="28"/>
    </row>
    <row r="105" spans="1:23" ht="12.75">
      <c r="A105" s="24"/>
      <c r="B105" s="49"/>
      <c r="O105" s="35"/>
      <c r="P105" s="28"/>
      <c r="Q105" s="28"/>
      <c r="R105" s="35"/>
      <c r="S105" s="34">
        <f>P104</f>
        <v>-7</v>
      </c>
      <c r="T105" s="36">
        <f>(S105*100/$K$56)</f>
        <v>-0.0032443455691509083</v>
      </c>
      <c r="U105" s="34">
        <f>Q104</f>
        <v>51</v>
      </c>
      <c r="V105" s="36">
        <f>U105*100/$K$56</f>
        <v>0.023637374860956618</v>
      </c>
      <c r="W105" s="28"/>
    </row>
    <row r="106" spans="1:2" ht="12.75">
      <c r="A106" s="24"/>
      <c r="B106" s="49"/>
    </row>
    <row r="107" spans="1:2" ht="12.75">
      <c r="A107" s="24"/>
      <c r="B107" s="49"/>
    </row>
    <row r="108" spans="1:2" ht="12.75">
      <c r="A108" s="24"/>
      <c r="B108" s="49"/>
    </row>
    <row r="109" spans="1:2" ht="12.75">
      <c r="A109" s="24"/>
      <c r="B109" s="49"/>
    </row>
    <row r="110" spans="1:2" ht="12.75">
      <c r="A110" s="24"/>
      <c r="B110" s="49"/>
    </row>
    <row r="111" spans="1:2" ht="12.75">
      <c r="A111" s="24"/>
      <c r="B111" s="49"/>
    </row>
    <row r="112" spans="1:2" ht="12.75">
      <c r="A112" s="24"/>
      <c r="B112" s="49"/>
    </row>
    <row r="113" spans="1:2" ht="12.75">
      <c r="A113" s="24"/>
      <c r="B113" s="49"/>
    </row>
    <row r="114" spans="1:2" ht="12.75">
      <c r="A114" s="24"/>
      <c r="B114" s="49"/>
    </row>
    <row r="115" spans="1:2" ht="12.75">
      <c r="A115" s="24"/>
      <c r="B115" s="49"/>
    </row>
    <row r="116" spans="1:2" ht="12.75">
      <c r="A116" s="24"/>
      <c r="B116" s="49"/>
    </row>
    <row r="117" spans="1:2" ht="12.75">
      <c r="A117" s="24"/>
      <c r="B117" s="49"/>
    </row>
    <row r="118" spans="1:2" ht="12.75">
      <c r="A118" s="24"/>
      <c r="B118" s="49"/>
    </row>
    <row r="119" spans="1:2" ht="12.75">
      <c r="A119" s="24"/>
      <c r="B119" s="49"/>
    </row>
    <row r="120" spans="1:2" ht="12.75">
      <c r="A120" s="24"/>
      <c r="B120" s="49"/>
    </row>
    <row r="121" spans="1:2" ht="12.75">
      <c r="A121" s="24"/>
      <c r="B121" s="49"/>
    </row>
    <row r="122" spans="1:2" ht="12.75">
      <c r="A122" s="24"/>
      <c r="B122" s="49"/>
    </row>
    <row r="123" spans="1:2" ht="12.75">
      <c r="A123" s="24"/>
      <c r="B123" s="49"/>
    </row>
    <row r="124" spans="1:2" ht="12.75">
      <c r="A124" s="24"/>
      <c r="B124" s="49"/>
    </row>
    <row r="125" spans="1:2" ht="12.75">
      <c r="A125" s="24"/>
      <c r="B125" s="49"/>
    </row>
    <row r="126" spans="1:4" ht="12.75">
      <c r="A126" s="25" t="s">
        <v>9</v>
      </c>
      <c r="B126" s="50" t="s">
        <v>10</v>
      </c>
      <c r="C126" s="50" t="s">
        <v>4</v>
      </c>
      <c r="D126" s="25" t="s">
        <v>6</v>
      </c>
    </row>
    <row r="127" spans="1:4" ht="12.75">
      <c r="A127" s="26">
        <v>0</v>
      </c>
      <c r="B127" s="51">
        <v>637</v>
      </c>
      <c r="C127" s="51">
        <v>649</v>
      </c>
      <c r="D127" s="26">
        <v>1286</v>
      </c>
    </row>
    <row r="128" spans="1:4" ht="12.75">
      <c r="A128" s="26">
        <v>1</v>
      </c>
      <c r="B128" s="51">
        <v>915</v>
      </c>
      <c r="C128" s="51">
        <v>911</v>
      </c>
      <c r="D128" s="26">
        <v>1826</v>
      </c>
    </row>
    <row r="129" spans="1:4" ht="12.75">
      <c r="A129" s="26">
        <v>2</v>
      </c>
      <c r="B129" s="51">
        <v>959</v>
      </c>
      <c r="C129" s="51">
        <v>933</v>
      </c>
      <c r="D129" s="26">
        <v>1892</v>
      </c>
    </row>
    <row r="130" spans="1:4" ht="12.75">
      <c r="A130" s="26">
        <v>3</v>
      </c>
      <c r="B130" s="51">
        <v>1013</v>
      </c>
      <c r="C130" s="51">
        <v>992</v>
      </c>
      <c r="D130" s="26">
        <v>2005</v>
      </c>
    </row>
    <row r="131" spans="1:4" ht="12.75">
      <c r="A131" s="26">
        <v>4</v>
      </c>
      <c r="B131" s="51">
        <v>1125</v>
      </c>
      <c r="C131" s="51">
        <v>1024</v>
      </c>
      <c r="D131" s="26">
        <v>2149</v>
      </c>
    </row>
    <row r="132" spans="1:4" ht="12.75">
      <c r="A132" s="26">
        <v>5</v>
      </c>
      <c r="B132" s="51">
        <v>1148</v>
      </c>
      <c r="C132" s="51">
        <v>1065</v>
      </c>
      <c r="D132" s="26">
        <v>2213</v>
      </c>
    </row>
    <row r="133" spans="1:4" ht="12.75">
      <c r="A133" s="26">
        <v>6</v>
      </c>
      <c r="B133" s="51">
        <v>1200</v>
      </c>
      <c r="C133" s="51">
        <v>1003</v>
      </c>
      <c r="D133" s="26">
        <v>2203</v>
      </c>
    </row>
    <row r="134" spans="1:4" ht="12.75">
      <c r="A134" s="26">
        <v>7</v>
      </c>
      <c r="B134" s="51">
        <v>1143</v>
      </c>
      <c r="C134" s="51">
        <v>1018</v>
      </c>
      <c r="D134" s="26">
        <v>2161</v>
      </c>
    </row>
    <row r="135" spans="1:4" ht="12.75">
      <c r="A135" s="26">
        <v>8</v>
      </c>
      <c r="B135" s="51">
        <v>1181</v>
      </c>
      <c r="C135" s="51">
        <v>1128</v>
      </c>
      <c r="D135" s="26">
        <v>2309</v>
      </c>
    </row>
    <row r="136" spans="1:4" ht="12.75">
      <c r="A136" s="26">
        <v>9</v>
      </c>
      <c r="B136" s="51">
        <v>1191</v>
      </c>
      <c r="C136" s="51">
        <v>1216</v>
      </c>
      <c r="D136" s="26">
        <v>2407</v>
      </c>
    </row>
    <row r="137" spans="1:4" ht="12.75">
      <c r="A137" s="26">
        <v>10</v>
      </c>
      <c r="B137" s="51">
        <v>1318</v>
      </c>
      <c r="C137" s="51">
        <v>1174</v>
      </c>
      <c r="D137" s="26">
        <v>2492</v>
      </c>
    </row>
    <row r="138" spans="1:4" ht="12.75">
      <c r="A138" s="26">
        <v>11</v>
      </c>
      <c r="B138" s="51">
        <v>1284</v>
      </c>
      <c r="C138" s="51">
        <v>1190</v>
      </c>
      <c r="D138" s="26">
        <v>2474</v>
      </c>
    </row>
    <row r="139" spans="1:4" ht="12.75">
      <c r="A139" s="26">
        <v>12</v>
      </c>
      <c r="B139" s="51">
        <v>1351</v>
      </c>
      <c r="C139" s="51">
        <v>1237</v>
      </c>
      <c r="D139" s="26">
        <v>2588</v>
      </c>
    </row>
    <row r="140" spans="1:4" ht="12.75">
      <c r="A140" s="26">
        <v>13</v>
      </c>
      <c r="B140" s="51">
        <v>1341</v>
      </c>
      <c r="C140" s="51">
        <v>1220</v>
      </c>
      <c r="D140" s="26">
        <v>2561</v>
      </c>
    </row>
    <row r="141" spans="1:4" ht="12.75">
      <c r="A141" s="26">
        <v>14</v>
      </c>
      <c r="B141" s="51">
        <v>1224</v>
      </c>
      <c r="C141" s="51">
        <v>1274</v>
      </c>
      <c r="D141" s="26">
        <v>2498</v>
      </c>
    </row>
    <row r="142" spans="1:4" ht="12.75">
      <c r="A142" s="26">
        <v>15</v>
      </c>
      <c r="B142" s="51">
        <v>1159</v>
      </c>
      <c r="C142" s="51">
        <v>1150</v>
      </c>
      <c r="D142" s="26">
        <v>2309</v>
      </c>
    </row>
    <row r="143" spans="1:4" ht="12.75">
      <c r="A143" s="26">
        <v>16</v>
      </c>
      <c r="B143" s="51">
        <v>1235</v>
      </c>
      <c r="C143" s="51">
        <v>1190</v>
      </c>
      <c r="D143" s="26">
        <v>2425</v>
      </c>
    </row>
    <row r="144" spans="1:4" ht="12.75">
      <c r="A144" s="26">
        <v>17</v>
      </c>
      <c r="B144" s="51">
        <v>1205</v>
      </c>
      <c r="C144" s="51">
        <v>1158</v>
      </c>
      <c r="D144" s="26">
        <v>2363</v>
      </c>
    </row>
    <row r="145" spans="1:4" ht="12.75">
      <c r="A145" s="26">
        <v>18</v>
      </c>
      <c r="B145" s="51">
        <v>1170</v>
      </c>
      <c r="C145" s="51">
        <v>1119</v>
      </c>
      <c r="D145" s="26">
        <v>2289</v>
      </c>
    </row>
    <row r="146" spans="1:4" ht="12.75">
      <c r="A146" s="26">
        <v>19</v>
      </c>
      <c r="B146" s="51">
        <v>1248</v>
      </c>
      <c r="C146" s="51">
        <v>1085</v>
      </c>
      <c r="D146" s="26">
        <v>2333</v>
      </c>
    </row>
    <row r="147" spans="1:4" ht="12.75">
      <c r="A147" s="26">
        <v>20</v>
      </c>
      <c r="B147" s="51">
        <v>1230</v>
      </c>
      <c r="C147" s="51">
        <v>1108</v>
      </c>
      <c r="D147" s="26">
        <v>2338</v>
      </c>
    </row>
    <row r="148" spans="1:4" ht="12.75">
      <c r="A148" s="26">
        <v>21</v>
      </c>
      <c r="B148" s="51">
        <v>1119</v>
      </c>
      <c r="C148" s="51">
        <v>1119</v>
      </c>
      <c r="D148" s="26">
        <v>2238</v>
      </c>
    </row>
    <row r="149" spans="1:4" ht="12.75">
      <c r="A149" s="26">
        <v>22</v>
      </c>
      <c r="B149" s="51">
        <v>1118</v>
      </c>
      <c r="C149" s="51">
        <v>1152</v>
      </c>
      <c r="D149" s="26">
        <v>2270</v>
      </c>
    </row>
    <row r="150" spans="1:4" ht="12.75">
      <c r="A150" s="26">
        <v>23</v>
      </c>
      <c r="B150" s="51">
        <v>1146</v>
      </c>
      <c r="C150" s="51">
        <v>1122</v>
      </c>
      <c r="D150" s="26">
        <v>2268</v>
      </c>
    </row>
    <row r="151" spans="1:4" ht="12.75">
      <c r="A151" s="26">
        <v>24</v>
      </c>
      <c r="B151" s="51">
        <v>1173</v>
      </c>
      <c r="C151" s="51">
        <v>1117</v>
      </c>
      <c r="D151" s="26">
        <v>2290</v>
      </c>
    </row>
    <row r="152" spans="1:4" ht="12.75">
      <c r="A152" s="26">
        <v>25</v>
      </c>
      <c r="B152" s="51">
        <v>1148</v>
      </c>
      <c r="C152" s="51">
        <v>1110</v>
      </c>
      <c r="D152" s="26">
        <v>2258</v>
      </c>
    </row>
    <row r="153" spans="1:4" ht="12.75">
      <c r="A153" s="26">
        <v>26</v>
      </c>
      <c r="B153" s="51">
        <v>1142</v>
      </c>
      <c r="C153" s="51">
        <v>1173</v>
      </c>
      <c r="D153" s="26">
        <v>2315</v>
      </c>
    </row>
    <row r="154" spans="1:4" ht="12.75">
      <c r="A154" s="26">
        <v>27</v>
      </c>
      <c r="B154" s="51">
        <v>1206</v>
      </c>
      <c r="C154" s="51">
        <v>1175</v>
      </c>
      <c r="D154" s="26">
        <v>2381</v>
      </c>
    </row>
    <row r="155" spans="1:4" ht="12.75">
      <c r="A155" s="26">
        <v>28</v>
      </c>
      <c r="B155" s="51">
        <v>1287</v>
      </c>
      <c r="C155" s="51">
        <v>1208</v>
      </c>
      <c r="D155" s="26">
        <v>2495</v>
      </c>
    </row>
    <row r="156" spans="1:4" ht="12.75">
      <c r="A156" s="26">
        <v>29</v>
      </c>
      <c r="B156" s="51">
        <v>1178</v>
      </c>
      <c r="C156" s="51">
        <v>1177</v>
      </c>
      <c r="D156" s="26">
        <v>2355</v>
      </c>
    </row>
    <row r="157" spans="1:4" ht="12.75">
      <c r="A157" s="26">
        <v>30</v>
      </c>
      <c r="B157" s="51">
        <v>1276</v>
      </c>
      <c r="C157" s="51">
        <v>1155</v>
      </c>
      <c r="D157" s="26">
        <v>2431</v>
      </c>
    </row>
    <row r="158" spans="1:4" ht="12.75">
      <c r="A158" s="26">
        <v>31</v>
      </c>
      <c r="B158" s="51">
        <v>1246</v>
      </c>
      <c r="C158" s="51">
        <v>1295</v>
      </c>
      <c r="D158" s="26">
        <v>2541</v>
      </c>
    </row>
    <row r="159" spans="1:4" ht="12.75">
      <c r="A159" s="26">
        <v>32</v>
      </c>
      <c r="B159" s="51">
        <v>1232</v>
      </c>
      <c r="C159" s="51">
        <v>1296</v>
      </c>
      <c r="D159" s="26">
        <v>2528</v>
      </c>
    </row>
    <row r="160" spans="1:4" ht="12.75">
      <c r="A160" s="26">
        <v>33</v>
      </c>
      <c r="B160" s="51">
        <v>1270</v>
      </c>
      <c r="C160" s="51">
        <v>1295</v>
      </c>
      <c r="D160" s="26">
        <v>2565</v>
      </c>
    </row>
    <row r="161" spans="1:4" ht="12.75">
      <c r="A161" s="26">
        <v>34</v>
      </c>
      <c r="B161" s="51">
        <v>1345</v>
      </c>
      <c r="C161" s="51">
        <v>1335</v>
      </c>
      <c r="D161" s="26">
        <v>2680</v>
      </c>
    </row>
    <row r="162" spans="1:4" ht="12.75">
      <c r="A162" s="26">
        <v>35</v>
      </c>
      <c r="B162" s="51">
        <v>1284</v>
      </c>
      <c r="C162" s="51">
        <v>1406</v>
      </c>
      <c r="D162" s="26">
        <v>2690</v>
      </c>
    </row>
    <row r="163" spans="1:4" ht="12.75">
      <c r="A163" s="26">
        <v>36</v>
      </c>
      <c r="B163" s="51">
        <v>1399</v>
      </c>
      <c r="C163" s="51">
        <v>1432</v>
      </c>
      <c r="D163" s="26">
        <v>2831</v>
      </c>
    </row>
    <row r="164" spans="1:4" ht="12.75">
      <c r="A164" s="26">
        <v>37</v>
      </c>
      <c r="B164" s="51">
        <v>1421</v>
      </c>
      <c r="C164" s="51">
        <v>1443</v>
      </c>
      <c r="D164" s="26">
        <v>2864</v>
      </c>
    </row>
    <row r="165" spans="1:4" ht="12.75">
      <c r="A165" s="26">
        <v>38</v>
      </c>
      <c r="B165" s="51">
        <v>1542</v>
      </c>
      <c r="C165" s="51">
        <v>1539</v>
      </c>
      <c r="D165" s="26">
        <v>3081</v>
      </c>
    </row>
    <row r="166" spans="1:4" ht="12.75">
      <c r="A166" s="26">
        <v>39</v>
      </c>
      <c r="B166" s="51">
        <v>1581</v>
      </c>
      <c r="C166" s="51">
        <v>1568</v>
      </c>
      <c r="D166" s="26">
        <v>3149</v>
      </c>
    </row>
    <row r="167" spans="1:4" ht="12.75">
      <c r="A167" s="26">
        <v>40</v>
      </c>
      <c r="B167" s="51">
        <v>1642</v>
      </c>
      <c r="C167" s="51">
        <v>1688</v>
      </c>
      <c r="D167" s="26">
        <v>3330</v>
      </c>
    </row>
    <row r="168" spans="1:4" ht="12.75">
      <c r="A168" s="26">
        <v>41</v>
      </c>
      <c r="B168" s="51">
        <v>1840</v>
      </c>
      <c r="C168" s="51">
        <v>1765</v>
      </c>
      <c r="D168" s="26">
        <v>3605</v>
      </c>
    </row>
    <row r="169" spans="1:4" ht="12.75">
      <c r="A169" s="26">
        <v>42</v>
      </c>
      <c r="B169" s="51">
        <v>1800</v>
      </c>
      <c r="C169" s="51">
        <v>1799</v>
      </c>
      <c r="D169" s="26">
        <v>3599</v>
      </c>
    </row>
    <row r="170" spans="1:4" ht="12.75">
      <c r="A170" s="26">
        <v>43</v>
      </c>
      <c r="B170" s="51">
        <v>1965</v>
      </c>
      <c r="C170" s="51">
        <v>1846</v>
      </c>
      <c r="D170" s="26">
        <v>3811</v>
      </c>
    </row>
    <row r="171" spans="1:4" ht="12.75">
      <c r="A171" s="26">
        <v>44</v>
      </c>
      <c r="B171" s="51">
        <v>1928</v>
      </c>
      <c r="C171" s="51">
        <v>1881</v>
      </c>
      <c r="D171" s="26">
        <v>3809</v>
      </c>
    </row>
    <row r="172" spans="1:4" ht="12.75">
      <c r="A172" s="26">
        <v>45</v>
      </c>
      <c r="B172" s="51">
        <v>1935</v>
      </c>
      <c r="C172" s="51">
        <v>1926</v>
      </c>
      <c r="D172" s="26">
        <v>3861</v>
      </c>
    </row>
    <row r="173" spans="1:4" ht="12.75">
      <c r="A173" s="26">
        <v>46</v>
      </c>
      <c r="B173" s="51">
        <v>1985</v>
      </c>
      <c r="C173" s="51">
        <v>1921</v>
      </c>
      <c r="D173" s="26">
        <v>3906</v>
      </c>
    </row>
    <row r="174" spans="1:4" ht="12.75">
      <c r="A174" s="26">
        <v>47</v>
      </c>
      <c r="B174" s="51">
        <v>1811</v>
      </c>
      <c r="C174" s="51">
        <v>1790</v>
      </c>
      <c r="D174" s="26">
        <v>3601</v>
      </c>
    </row>
    <row r="175" spans="1:4" ht="12.75">
      <c r="A175" s="26">
        <v>48</v>
      </c>
      <c r="B175" s="51">
        <v>1863</v>
      </c>
      <c r="C175" s="51">
        <v>1728</v>
      </c>
      <c r="D175" s="26">
        <v>3591</v>
      </c>
    </row>
    <row r="176" spans="1:4" ht="12.75">
      <c r="A176" s="26">
        <v>49</v>
      </c>
      <c r="B176" s="51">
        <v>1770</v>
      </c>
      <c r="C176" s="51">
        <v>1728</v>
      </c>
      <c r="D176" s="26">
        <v>3498</v>
      </c>
    </row>
    <row r="177" spans="1:4" ht="12.75">
      <c r="A177" s="26">
        <v>50</v>
      </c>
      <c r="B177" s="51">
        <v>1715</v>
      </c>
      <c r="C177" s="51">
        <v>1679</v>
      </c>
      <c r="D177" s="26">
        <v>3394</v>
      </c>
    </row>
    <row r="178" spans="1:4" ht="12.75">
      <c r="A178" s="26">
        <v>51</v>
      </c>
      <c r="B178" s="51">
        <v>1589</v>
      </c>
      <c r="C178" s="51">
        <v>1556</v>
      </c>
      <c r="D178" s="26">
        <v>3145</v>
      </c>
    </row>
    <row r="179" spans="1:4" ht="12.75">
      <c r="A179" s="26">
        <v>52</v>
      </c>
      <c r="B179" s="51">
        <v>1596</v>
      </c>
      <c r="C179" s="51">
        <v>1521</v>
      </c>
      <c r="D179" s="26">
        <v>3117</v>
      </c>
    </row>
    <row r="180" spans="1:4" ht="12.75">
      <c r="A180" s="26">
        <v>53</v>
      </c>
      <c r="B180" s="51">
        <v>1591</v>
      </c>
      <c r="C180" s="51">
        <v>1651</v>
      </c>
      <c r="D180" s="26">
        <v>3242</v>
      </c>
    </row>
    <row r="181" spans="1:4" ht="12.75">
      <c r="A181" s="26">
        <v>54</v>
      </c>
      <c r="B181" s="51">
        <v>1477</v>
      </c>
      <c r="C181" s="51">
        <v>1620</v>
      </c>
      <c r="D181" s="26">
        <v>3097</v>
      </c>
    </row>
    <row r="182" spans="1:4" ht="12.75">
      <c r="A182" s="26">
        <v>55</v>
      </c>
      <c r="B182" s="51">
        <v>1455</v>
      </c>
      <c r="C182" s="51">
        <v>1545</v>
      </c>
      <c r="D182" s="26">
        <v>3000</v>
      </c>
    </row>
    <row r="183" spans="1:4" ht="12.75">
      <c r="A183" s="26">
        <v>56</v>
      </c>
      <c r="B183" s="51">
        <v>1431</v>
      </c>
      <c r="C183" s="51">
        <v>1603</v>
      </c>
      <c r="D183" s="26">
        <v>3034</v>
      </c>
    </row>
    <row r="184" spans="1:4" ht="12.75">
      <c r="A184" s="26">
        <v>57</v>
      </c>
      <c r="B184" s="51">
        <v>1492</v>
      </c>
      <c r="C184" s="51">
        <v>1569</v>
      </c>
      <c r="D184" s="26">
        <v>3061</v>
      </c>
    </row>
    <row r="185" spans="1:4" ht="12.75">
      <c r="A185" s="26">
        <v>58</v>
      </c>
      <c r="B185" s="51">
        <v>1342</v>
      </c>
      <c r="C185" s="51">
        <v>1450</v>
      </c>
      <c r="D185" s="26">
        <v>2792</v>
      </c>
    </row>
    <row r="186" spans="1:4" ht="12.75">
      <c r="A186" s="26">
        <v>59</v>
      </c>
      <c r="B186" s="51">
        <v>1291</v>
      </c>
      <c r="C186" s="51">
        <v>1401</v>
      </c>
      <c r="D186" s="26">
        <v>2692</v>
      </c>
    </row>
    <row r="187" spans="1:4" ht="12.75">
      <c r="A187" s="26">
        <v>60</v>
      </c>
      <c r="B187" s="51">
        <v>1290</v>
      </c>
      <c r="C187" s="51">
        <v>1387</v>
      </c>
      <c r="D187" s="26">
        <v>2677</v>
      </c>
    </row>
    <row r="188" spans="1:4" ht="12.75">
      <c r="A188" s="26">
        <v>61</v>
      </c>
      <c r="B188" s="51">
        <v>1196</v>
      </c>
      <c r="C188" s="51">
        <v>1376</v>
      </c>
      <c r="D188" s="26">
        <v>2572</v>
      </c>
    </row>
    <row r="189" spans="1:4" ht="12.75">
      <c r="A189" s="26">
        <v>62</v>
      </c>
      <c r="B189" s="51">
        <v>1259</v>
      </c>
      <c r="C189" s="51">
        <v>1369</v>
      </c>
      <c r="D189" s="26">
        <v>2628</v>
      </c>
    </row>
    <row r="190" spans="1:4" ht="12.75">
      <c r="A190" s="26">
        <v>63</v>
      </c>
      <c r="B190" s="51">
        <v>1217</v>
      </c>
      <c r="C190" s="51">
        <v>1351</v>
      </c>
      <c r="D190" s="26">
        <v>2568</v>
      </c>
    </row>
    <row r="191" spans="1:4" ht="12.75">
      <c r="A191" s="26">
        <v>64</v>
      </c>
      <c r="B191" s="51">
        <v>1054</v>
      </c>
      <c r="C191" s="51">
        <v>1141</v>
      </c>
      <c r="D191" s="26">
        <v>2195</v>
      </c>
    </row>
    <row r="192" spans="1:4" ht="12.75">
      <c r="A192" s="26">
        <v>65</v>
      </c>
      <c r="B192" s="51">
        <v>1077</v>
      </c>
      <c r="C192" s="51">
        <v>1158</v>
      </c>
      <c r="D192" s="26">
        <v>2235</v>
      </c>
    </row>
    <row r="193" spans="1:4" ht="12.75">
      <c r="A193" s="26">
        <v>66</v>
      </c>
      <c r="B193" s="51">
        <v>951</v>
      </c>
      <c r="C193" s="51">
        <v>1193</v>
      </c>
      <c r="D193" s="26">
        <v>2144</v>
      </c>
    </row>
    <row r="194" spans="1:4" ht="12.75">
      <c r="A194" s="26">
        <v>67</v>
      </c>
      <c r="B194" s="51">
        <v>987</v>
      </c>
      <c r="C194" s="51">
        <v>1103</v>
      </c>
      <c r="D194" s="26">
        <v>2090</v>
      </c>
    </row>
    <row r="195" spans="1:4" ht="12.75">
      <c r="A195" s="26">
        <v>68</v>
      </c>
      <c r="B195" s="51">
        <v>943</v>
      </c>
      <c r="C195" s="51">
        <v>1165</v>
      </c>
      <c r="D195" s="26">
        <v>2108</v>
      </c>
    </row>
    <row r="196" spans="1:4" ht="12.75">
      <c r="A196" s="26">
        <v>69</v>
      </c>
      <c r="B196" s="51">
        <v>881</v>
      </c>
      <c r="C196" s="51">
        <v>1095</v>
      </c>
      <c r="D196" s="26">
        <v>1976</v>
      </c>
    </row>
    <row r="197" spans="1:4" ht="12.75">
      <c r="A197" s="26">
        <v>70</v>
      </c>
      <c r="B197" s="51">
        <v>834</v>
      </c>
      <c r="C197" s="51">
        <v>1071</v>
      </c>
      <c r="D197" s="26">
        <v>1905</v>
      </c>
    </row>
    <row r="198" spans="1:4" ht="12.75">
      <c r="A198" s="26">
        <v>71</v>
      </c>
      <c r="B198" s="51">
        <v>861</v>
      </c>
      <c r="C198" s="51">
        <v>1101</v>
      </c>
      <c r="D198" s="26">
        <v>1962</v>
      </c>
    </row>
    <row r="199" spans="1:4" ht="12.75">
      <c r="A199" s="26">
        <v>72</v>
      </c>
      <c r="B199" s="51">
        <v>927</v>
      </c>
      <c r="C199" s="51">
        <v>1193</v>
      </c>
      <c r="D199" s="26">
        <v>2120</v>
      </c>
    </row>
    <row r="200" spans="1:4" ht="12.75">
      <c r="A200" s="26">
        <v>73</v>
      </c>
      <c r="B200" s="51">
        <v>899</v>
      </c>
      <c r="C200" s="51">
        <v>1124</v>
      </c>
      <c r="D200" s="26">
        <v>2023</v>
      </c>
    </row>
    <row r="201" spans="1:4" ht="12.75">
      <c r="A201" s="26">
        <v>74</v>
      </c>
      <c r="B201" s="51">
        <v>767</v>
      </c>
      <c r="C201" s="51">
        <v>941</v>
      </c>
      <c r="D201" s="26">
        <v>1708</v>
      </c>
    </row>
    <row r="202" spans="1:4" ht="12.75">
      <c r="A202" s="26">
        <v>75</v>
      </c>
      <c r="B202" s="51">
        <v>812</v>
      </c>
      <c r="C202" s="51">
        <v>1078</v>
      </c>
      <c r="D202" s="26">
        <v>1890</v>
      </c>
    </row>
    <row r="203" spans="1:4" ht="12.75">
      <c r="A203" s="26">
        <v>76</v>
      </c>
      <c r="B203" s="51">
        <v>750</v>
      </c>
      <c r="C203" s="51">
        <v>1014</v>
      </c>
      <c r="D203" s="26">
        <v>1764</v>
      </c>
    </row>
    <row r="204" spans="1:4" ht="12.75">
      <c r="A204" s="26">
        <v>77</v>
      </c>
      <c r="B204" s="51">
        <v>733</v>
      </c>
      <c r="C204" s="51">
        <v>907</v>
      </c>
      <c r="D204" s="26">
        <v>1640</v>
      </c>
    </row>
    <row r="205" spans="1:4" ht="12.75">
      <c r="A205" s="26">
        <v>78</v>
      </c>
      <c r="B205" s="51">
        <v>623</v>
      </c>
      <c r="C205" s="51">
        <v>809</v>
      </c>
      <c r="D205" s="26">
        <v>1432</v>
      </c>
    </row>
    <row r="206" spans="1:4" ht="12.75">
      <c r="A206" s="26">
        <v>79</v>
      </c>
      <c r="B206" s="51">
        <v>492</v>
      </c>
      <c r="C206" s="51">
        <v>697</v>
      </c>
      <c r="D206" s="26">
        <v>1189</v>
      </c>
    </row>
    <row r="207" spans="1:4" ht="12.75">
      <c r="A207" s="26">
        <v>80</v>
      </c>
      <c r="B207" s="51">
        <v>584</v>
      </c>
      <c r="C207" s="51">
        <v>799</v>
      </c>
      <c r="D207" s="26">
        <v>1383</v>
      </c>
    </row>
    <row r="208" spans="1:4" ht="12.75">
      <c r="A208" s="26">
        <v>81</v>
      </c>
      <c r="B208" s="51">
        <v>460</v>
      </c>
      <c r="C208" s="51">
        <v>586</v>
      </c>
      <c r="D208" s="26">
        <v>1046</v>
      </c>
    </row>
    <row r="209" spans="1:4" ht="12.75">
      <c r="A209" s="26">
        <v>82</v>
      </c>
      <c r="B209" s="51">
        <v>378</v>
      </c>
      <c r="C209" s="51">
        <v>586</v>
      </c>
      <c r="D209" s="26">
        <v>964</v>
      </c>
    </row>
    <row r="210" spans="1:4" ht="12.75">
      <c r="A210" s="26">
        <v>83</v>
      </c>
      <c r="B210" s="51">
        <v>492</v>
      </c>
      <c r="C210" s="51">
        <v>694</v>
      </c>
      <c r="D210" s="26">
        <v>1186</v>
      </c>
    </row>
    <row r="211" spans="1:4" ht="12.75">
      <c r="A211" s="26">
        <v>84</v>
      </c>
      <c r="B211" s="51">
        <v>423</v>
      </c>
      <c r="C211" s="51">
        <v>728</v>
      </c>
      <c r="D211" s="26">
        <v>1151</v>
      </c>
    </row>
    <row r="212" spans="1:4" ht="12.75">
      <c r="A212" s="26">
        <v>85</v>
      </c>
      <c r="B212" s="51">
        <v>387</v>
      </c>
      <c r="C212" s="51">
        <v>690</v>
      </c>
      <c r="D212" s="26">
        <v>1077</v>
      </c>
    </row>
    <row r="213" spans="1:4" ht="12.75">
      <c r="A213" s="26">
        <v>86</v>
      </c>
      <c r="B213" s="51">
        <v>355</v>
      </c>
      <c r="C213" s="51">
        <v>671</v>
      </c>
      <c r="D213" s="26">
        <v>1026</v>
      </c>
    </row>
    <row r="214" spans="1:4" ht="12.75">
      <c r="A214" s="26">
        <v>87</v>
      </c>
      <c r="B214" s="51">
        <v>353</v>
      </c>
      <c r="C214" s="51">
        <v>592</v>
      </c>
      <c r="D214" s="26">
        <v>945</v>
      </c>
    </row>
    <row r="215" spans="1:4" ht="12.75">
      <c r="A215" s="26">
        <v>88</v>
      </c>
      <c r="B215" s="51">
        <v>316</v>
      </c>
      <c r="C215" s="51">
        <v>555</v>
      </c>
      <c r="D215" s="26">
        <v>871</v>
      </c>
    </row>
    <row r="216" spans="1:4" ht="12.75">
      <c r="A216" s="26">
        <v>89</v>
      </c>
      <c r="B216" s="51">
        <v>243</v>
      </c>
      <c r="C216" s="51">
        <v>478</v>
      </c>
      <c r="D216" s="26">
        <v>721</v>
      </c>
    </row>
    <row r="217" spans="1:4" ht="12.75">
      <c r="A217" s="26">
        <v>90</v>
      </c>
      <c r="B217" s="51">
        <v>172</v>
      </c>
      <c r="C217" s="51">
        <v>400</v>
      </c>
      <c r="D217" s="26">
        <v>572</v>
      </c>
    </row>
    <row r="218" spans="1:4" ht="12.75">
      <c r="A218" s="26">
        <v>91</v>
      </c>
      <c r="B218" s="51">
        <v>145</v>
      </c>
      <c r="C218" s="51">
        <v>344</v>
      </c>
      <c r="D218" s="26">
        <v>489</v>
      </c>
    </row>
    <row r="219" spans="1:4" ht="12.75">
      <c r="A219" s="26">
        <v>92</v>
      </c>
      <c r="B219" s="51">
        <v>108</v>
      </c>
      <c r="C219" s="51">
        <v>284</v>
      </c>
      <c r="D219" s="26">
        <v>392</v>
      </c>
    </row>
    <row r="220" spans="1:4" ht="12.75">
      <c r="A220" s="26">
        <v>93</v>
      </c>
      <c r="B220" s="51">
        <v>91</v>
      </c>
      <c r="C220" s="51">
        <v>254</v>
      </c>
      <c r="D220" s="26">
        <v>345</v>
      </c>
    </row>
    <row r="221" spans="1:4" ht="12.75">
      <c r="A221" s="26">
        <v>94</v>
      </c>
      <c r="B221" s="51">
        <v>70</v>
      </c>
      <c r="C221" s="51">
        <v>169</v>
      </c>
      <c r="D221" s="26">
        <v>239</v>
      </c>
    </row>
    <row r="222" spans="1:4" ht="12.75">
      <c r="A222" s="26">
        <v>95</v>
      </c>
      <c r="B222" s="51">
        <v>55</v>
      </c>
      <c r="C222" s="51">
        <v>145</v>
      </c>
      <c r="D222" s="26">
        <v>200</v>
      </c>
    </row>
    <row r="223" spans="1:4" ht="12.75">
      <c r="A223" s="26">
        <v>96</v>
      </c>
      <c r="B223" s="51">
        <v>25</v>
      </c>
      <c r="C223" s="51">
        <v>81</v>
      </c>
      <c r="D223" s="26">
        <v>106</v>
      </c>
    </row>
    <row r="224" spans="1:4" ht="12.75">
      <c r="A224" s="26">
        <v>97</v>
      </c>
      <c r="B224" s="51">
        <v>18</v>
      </c>
      <c r="C224" s="51">
        <v>77</v>
      </c>
      <c r="D224" s="26">
        <v>95</v>
      </c>
    </row>
    <row r="225" spans="1:4" ht="12.75">
      <c r="A225" s="26">
        <v>98</v>
      </c>
      <c r="B225" s="51">
        <v>14</v>
      </c>
      <c r="C225" s="51">
        <v>62</v>
      </c>
      <c r="D225" s="26">
        <v>76</v>
      </c>
    </row>
    <row r="226" spans="1:4" ht="12.75">
      <c r="A226" s="26">
        <v>99</v>
      </c>
      <c r="B226" s="51">
        <v>4</v>
      </c>
      <c r="C226" s="51">
        <v>21</v>
      </c>
      <c r="D226" s="26">
        <v>25</v>
      </c>
    </row>
    <row r="227" spans="1:4" ht="12.75">
      <c r="A227" s="26">
        <v>100</v>
      </c>
      <c r="B227" s="51">
        <v>4</v>
      </c>
      <c r="C227" s="51">
        <v>24</v>
      </c>
      <c r="D227" s="26">
        <v>28</v>
      </c>
    </row>
    <row r="228" spans="1:4" ht="12.75">
      <c r="A228" s="26">
        <v>101</v>
      </c>
      <c r="B228" s="51">
        <v>4</v>
      </c>
      <c r="C228" s="51">
        <v>14</v>
      </c>
      <c r="D228" s="26">
        <v>18</v>
      </c>
    </row>
    <row r="229" spans="1:4" ht="12.75">
      <c r="A229" s="26">
        <v>102</v>
      </c>
      <c r="B229" s="51">
        <v>2</v>
      </c>
      <c r="C229" s="51">
        <v>6</v>
      </c>
      <c r="D229" s="26">
        <v>8</v>
      </c>
    </row>
    <row r="230" spans="1:4" ht="12.75">
      <c r="A230" s="26">
        <v>103</v>
      </c>
      <c r="B230" s="51"/>
      <c r="C230" s="51">
        <v>3</v>
      </c>
      <c r="D230" s="26">
        <v>3</v>
      </c>
    </row>
    <row r="231" spans="1:4" ht="12.75">
      <c r="A231" s="26">
        <v>104</v>
      </c>
      <c r="B231" s="51">
        <v>2</v>
      </c>
      <c r="C231" s="51">
        <v>3</v>
      </c>
      <c r="D231" s="26">
        <v>5</v>
      </c>
    </row>
    <row r="232" spans="1:4" ht="12.75">
      <c r="A232" s="26">
        <v>105</v>
      </c>
      <c r="B232" s="51"/>
      <c r="C232" s="51">
        <v>2</v>
      </c>
      <c r="D232" s="26">
        <v>2</v>
      </c>
    </row>
    <row r="233" spans="1:4" ht="12.75">
      <c r="A233" s="26">
        <v>106</v>
      </c>
      <c r="B233" s="51"/>
      <c r="C233" s="51">
        <v>1</v>
      </c>
      <c r="D233" s="26">
        <v>1</v>
      </c>
    </row>
    <row r="234" spans="1:4" ht="12.75">
      <c r="A234" s="26">
        <v>107</v>
      </c>
      <c r="B234" s="51"/>
      <c r="C234" s="51">
        <v>1</v>
      </c>
      <c r="D234" s="26">
        <v>1</v>
      </c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  <ignoredErrors>
    <ignoredError sqref="D5:D26 D27:D47 D48:D54 K5:K47 K48:K5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2010-05-17T07:43:12Z</cp:lastPrinted>
  <dcterms:created xsi:type="dcterms:W3CDTF">2007-11-19T16:11:44Z</dcterms:created>
  <dcterms:modified xsi:type="dcterms:W3CDTF">2022-06-16T11:28:01Z</dcterms:modified>
  <cp:category/>
  <cp:version/>
  <cp:contentType/>
  <cp:contentStatus/>
</cp:coreProperties>
</file>