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300" windowHeight="4590" activeTab="0"/>
  </bookViews>
  <sheets>
    <sheet name="02.06.04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<sst xmlns="http://schemas.openxmlformats.org/spreadsheetml/2006/main" count="81" uniqueCount="45">
  <si>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Nivell</t>
  </si>
  <si>
    <t>Àfrica</t>
  </si>
  <si>
    <t>Amèrica</t>
  </si>
  <si>
    <t>Àsia i Oceania</t>
  </si>
  <si>
    <t>Total</t>
  </si>
  <si>
    <t>Nombre</t>
  </si>
  <si>
    <t>%</t>
  </si>
  <si>
    <t xml:space="preserve">Nombre </t>
  </si>
  <si>
    <t>11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</si>
  <si>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</si>
  <si>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</si>
  <si>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</si>
  <si>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</si>
  <si>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</si>
  <si>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</si>
  <si>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</si>
  <si>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</si>
  <si>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</si>
  <si>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</si>
  <si>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</si>
  <si>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>02.06.04 Ciutadans/es estrangers/es</t>
  </si>
  <si>
    <r>
      <t>d'instrucció</t>
    </r>
    <r>
      <rPr>
        <b/>
        <vertAlign val="superscript"/>
        <sz val="8"/>
        <color indexed="9"/>
        <rFont val="Arial"/>
        <family val="2"/>
      </rPr>
      <t>1</t>
    </r>
  </si>
  <si>
    <t xml:space="preserve">equivalent, 31=Batxillerat elemental, graduat escolar, EGB completa, primària completa, ESO, 32=FP de 1r grau, de grau mig, oficialia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</si>
  <si>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</si>
  <si>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</si>
  <si>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</si>
  <si>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</si>
  <si>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</si>
  <si>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</si>
  <si>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</si>
  <si>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</si>
  <si>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</si>
  <si>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1. 1=No sap llegir ni escriure o hi té dificultats, 2=Sense estudis, 3=Primària o EGB 1a etapa completa, </t>
  </si>
  <si>
    <t>4=Batxillerat elemental, EGB 2a etapa completa o ESO, 5=Formació professional, 1r grau o grau oficial, 6=Formació professional,</t>
  </si>
  <si>
    <t>2n grau o mestratge, 7=Batxillerat superior, BUP o COU, 8=Diplomatura o altres titulacions mitjanes, 9=Llicenciatura o doctorat.</t>
  </si>
  <si>
    <t>Apàtrida/No consta</t>
  </si>
  <si>
    <t>-</t>
  </si>
  <si>
    <t>Font: Ajuntament de Sabadell. Informació de Base.</t>
  </si>
  <si>
    <t xml:space="preserve">industrial, 33 = FP-1 o oficialia, 41=FP de 2n grau, grau superior, maestria industrial, 42=Batxillerat superior, BUP, Batxiller LOGSE, </t>
  </si>
  <si>
    <t xml:space="preserve">43=Altres titulacions mitjanes (aux. de clínica, secretariat, programador informàtica, etc.), 44=Diplomats en escoles universitàries </t>
  </si>
  <si>
    <t xml:space="preserve">(empresarials, professorat de primària, ATS i similars), 45=Arquitecte, enginyer tècnic, 46=Llicenciat universitari, arquitecte, </t>
  </si>
  <si>
    <t>enginyer superior, 47=Títols d'estudis superiors no universitaris, 48=Doctorat i estudis de post-grau o especialització per a llicenciats.</t>
  </si>
  <si>
    <t>Europea</t>
  </si>
  <si>
    <t>Nivell d'instrucció. 1/1/2022</t>
  </si>
  <si>
    <t xml:space="preserve">11=No sap llegir ni escriure, 22=Primària incompleta, 5 cursos d'EGB o equivalent o certificat d'escolaritat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</si>
</sst>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54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5" fillId="0" borderId="0" xfId="54" applyNumberFormat="1" applyFont="1" applyFill="1" applyBorder="1" applyAlignment="1">
      <alignment horizontal="right" wrapText="1"/>
      <protection/>
    </xf>
    <xf numFmtId="2" fontId="5" fillId="0" borderId="0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6.0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7.421875" style="0" customWidth="1"/>
    <col min="3" max="3" width="4.8515625" style="0" customWidth="1"/>
    <col min="4" max="4" width="0.85546875" style="0" customWidth="1"/>
    <col min="5" max="5" width="7.421875" style="0" customWidth="1"/>
    <col min="6" max="6" width="5.140625" style="0" customWidth="1"/>
    <col min="7" max="7" width="0.85546875" style="0" customWidth="1"/>
    <col min="8" max="8" width="7.57421875" style="0" customWidth="1"/>
    <col min="9" max="9" width="5.28125" style="0" customWidth="1"/>
    <col min="10" max="10" width="0.85546875" style="0" customWidth="1"/>
    <col min="11" max="11" width="7.57421875" style="0" customWidth="1"/>
    <col min="12" max="12" width="5.140625" style="0" customWidth="1"/>
    <col min="13" max="13" width="0.85546875" style="0" customWidth="1"/>
    <col min="14" max="14" width="9.57421875" style="0" customWidth="1"/>
    <col min="15" max="15" width="5.421875" style="0" customWidth="1"/>
    <col min="16" max="16" width="0.85546875" style="0" customWidth="1"/>
    <col min="17" max="17" width="8.00390625" style="0" customWidth="1"/>
    <col min="18" max="18" width="4.8515625" style="0" customWidth="1"/>
  </cols>
  <sheetData>
    <row r="1" ht="15.75">
      <c r="A1" s="1" t="s">
        <v>20</v>
      </c>
    </row>
    <row r="2" ht="15">
      <c r="A2" s="28" t="s">
        <v>43</v>
      </c>
    </row>
    <row r="3" spans="1:18" ht="12.75">
      <c r="A3" s="2" t="s">
        <v>0</v>
      </c>
      <c r="B3" s="3"/>
      <c r="C3" s="3" t="s">
        <v>1</v>
      </c>
      <c r="D3" s="4"/>
      <c r="E3" s="3"/>
      <c r="F3" s="3" t="s">
        <v>2</v>
      </c>
      <c r="G3" s="4"/>
      <c r="H3" s="3"/>
      <c r="I3" s="3" t="s">
        <v>3</v>
      </c>
      <c r="J3" s="4"/>
      <c r="K3" s="3"/>
      <c r="L3" s="3" t="s">
        <v>42</v>
      </c>
      <c r="M3" s="4"/>
      <c r="N3" s="3"/>
      <c r="O3" s="3" t="s">
        <v>35</v>
      </c>
      <c r="P3" s="4"/>
      <c r="Q3" s="3"/>
      <c r="R3" s="3" t="s">
        <v>4</v>
      </c>
    </row>
    <row r="4" spans="1:19" ht="12.75">
      <c r="A4" s="2" t="s">
        <v>21</v>
      </c>
      <c r="B4" s="5" t="s">
        <v>5</v>
      </c>
      <c r="C4" s="6" t="s">
        <v>6</v>
      </c>
      <c r="D4" s="6"/>
      <c r="E4" s="5" t="s">
        <v>5</v>
      </c>
      <c r="F4" s="6" t="s">
        <v>6</v>
      </c>
      <c r="G4" s="6"/>
      <c r="H4" s="5" t="s">
        <v>5</v>
      </c>
      <c r="I4" s="6" t="s">
        <v>6</v>
      </c>
      <c r="J4" s="6"/>
      <c r="K4" s="5" t="s">
        <v>5</v>
      </c>
      <c r="L4" s="6" t="s">
        <v>6</v>
      </c>
      <c r="M4" s="6"/>
      <c r="N4" s="5" t="s">
        <v>5</v>
      </c>
      <c r="O4" s="6" t="s">
        <v>6</v>
      </c>
      <c r="P4" s="6"/>
      <c r="Q4" s="6" t="s">
        <v>7</v>
      </c>
      <c r="R4" s="6" t="s">
        <v>6</v>
      </c>
      <c r="S4" s="7"/>
    </row>
    <row r="5" spans="1:19" ht="12.75">
      <c r="A5" s="8" t="s">
        <v>23</v>
      </c>
      <c r="B5" s="25">
        <v>6</v>
      </c>
      <c r="C5" s="9">
        <f>B5*100/B$27</f>
        <v>0.06853226727584237</v>
      </c>
      <c r="D5" s="10"/>
      <c r="E5" s="25">
        <v>0</v>
      </c>
      <c r="F5" s="26" t="s">
        <v>36</v>
      </c>
      <c r="G5" s="10"/>
      <c r="H5" s="25">
        <v>0</v>
      </c>
      <c r="I5" s="26" t="s">
        <v>36</v>
      </c>
      <c r="J5" s="11"/>
      <c r="K5" s="25">
        <v>1</v>
      </c>
      <c r="L5" s="9">
        <f>K5*100/K$27</f>
        <v>0.020764119601328904</v>
      </c>
      <c r="M5" s="9"/>
      <c r="N5" s="25">
        <v>0</v>
      </c>
      <c r="O5" s="26" t="s">
        <v>36</v>
      </c>
      <c r="P5" s="9"/>
      <c r="Q5" s="12">
        <f aca="true" t="shared" si="0" ref="Q5:Q27">SUM(B5,E5,H5,K5,N5)</f>
        <v>7</v>
      </c>
      <c r="R5" s="13">
        <f>Q5*100/Q$27</f>
        <v>0.024419172538896253</v>
      </c>
      <c r="S5" s="14"/>
    </row>
    <row r="6" spans="1:19" ht="12.75">
      <c r="A6" s="8" t="s">
        <v>24</v>
      </c>
      <c r="B6" s="25">
        <v>3212</v>
      </c>
      <c r="C6" s="9">
        <f>B6*100/B$27</f>
        <v>36.68760708166762</v>
      </c>
      <c r="D6" s="10"/>
      <c r="E6" s="25">
        <v>1357</v>
      </c>
      <c r="F6" s="24">
        <f>E6*100/E$27</f>
        <v>11.810269799825935</v>
      </c>
      <c r="G6" s="10"/>
      <c r="H6" s="25">
        <v>914</v>
      </c>
      <c r="I6" s="9">
        <f>H6*100/H$27</f>
        <v>25.39594331758822</v>
      </c>
      <c r="J6" s="11"/>
      <c r="K6" s="25">
        <v>752</v>
      </c>
      <c r="L6" s="9">
        <f>K6*100/K$27</f>
        <v>15.614617940199336</v>
      </c>
      <c r="M6" s="9"/>
      <c r="N6" s="25">
        <v>2</v>
      </c>
      <c r="O6" s="26">
        <f>N6*100/N$27</f>
        <v>33.333333333333336</v>
      </c>
      <c r="P6" s="9"/>
      <c r="Q6" s="12">
        <f t="shared" si="0"/>
        <v>6237</v>
      </c>
      <c r="R6" s="13">
        <f>Q6*100/Q$27</f>
        <v>21.75748273215656</v>
      </c>
      <c r="S6" s="14"/>
    </row>
    <row r="7" spans="1:19" ht="12.75">
      <c r="A7" s="8" t="s">
        <v>25</v>
      </c>
      <c r="B7" s="25">
        <v>116</v>
      </c>
      <c r="C7" s="9">
        <f>B7*100/B$27</f>
        <v>1.3249571673329525</v>
      </c>
      <c r="D7" s="10"/>
      <c r="E7" s="25">
        <v>58</v>
      </c>
      <c r="F7" s="24">
        <f>E7*100/E$27</f>
        <v>0.504786771105309</v>
      </c>
      <c r="G7" s="10"/>
      <c r="H7" s="25">
        <v>26</v>
      </c>
      <c r="I7" s="9">
        <f>H7*100/H$27</f>
        <v>0.7224228952486802</v>
      </c>
      <c r="J7" s="11"/>
      <c r="K7" s="25">
        <v>63</v>
      </c>
      <c r="L7" s="9">
        <f>K7*100/K$27</f>
        <v>1.308139534883721</v>
      </c>
      <c r="M7" s="9"/>
      <c r="N7" s="25">
        <v>0</v>
      </c>
      <c r="O7" s="26" t="s">
        <v>36</v>
      </c>
      <c r="P7" s="9"/>
      <c r="Q7" s="12">
        <f t="shared" si="0"/>
        <v>263</v>
      </c>
      <c r="R7" s="13">
        <f>Q7*100/Q$27</f>
        <v>0.9174631968185306</v>
      </c>
      <c r="S7" s="14"/>
    </row>
    <row r="8" spans="1:19" ht="12.75">
      <c r="A8" s="8" t="s">
        <v>26</v>
      </c>
      <c r="B8" s="25">
        <v>34</v>
      </c>
      <c r="C8" s="9">
        <f>B8*100/B$27</f>
        <v>0.3883495145631068</v>
      </c>
      <c r="D8" s="10"/>
      <c r="E8" s="25">
        <v>60</v>
      </c>
      <c r="F8" s="24">
        <f>E8*100/E$27</f>
        <v>0.5221932114882507</v>
      </c>
      <c r="G8" s="10"/>
      <c r="H8" s="25">
        <v>12</v>
      </c>
      <c r="I8" s="9">
        <f>H8*100/H$27</f>
        <v>0.333425951653237</v>
      </c>
      <c r="J8" s="11"/>
      <c r="K8" s="25">
        <v>73</v>
      </c>
      <c r="L8" s="9">
        <f>K8*100/K$27</f>
        <v>1.51578073089701</v>
      </c>
      <c r="M8" s="9"/>
      <c r="N8" s="25">
        <v>0</v>
      </c>
      <c r="O8" s="26" t="s">
        <v>36</v>
      </c>
      <c r="P8" s="9"/>
      <c r="Q8" s="12">
        <f t="shared" si="0"/>
        <v>179</v>
      </c>
      <c r="R8" s="13">
        <f>Q8*100/Q$27</f>
        <v>0.6244331263517756</v>
      </c>
      <c r="S8" s="14"/>
    </row>
    <row r="9" spans="1:19" ht="12.75">
      <c r="A9" s="8" t="s">
        <v>27</v>
      </c>
      <c r="B9" s="25">
        <v>0</v>
      </c>
      <c r="C9" s="26" t="s">
        <v>36</v>
      </c>
      <c r="D9" s="30"/>
      <c r="E9" s="25">
        <v>0</v>
      </c>
      <c r="F9" s="26" t="s">
        <v>36</v>
      </c>
      <c r="G9" s="30"/>
      <c r="H9" s="25">
        <v>0</v>
      </c>
      <c r="I9" s="26" t="s">
        <v>36</v>
      </c>
      <c r="J9" s="31"/>
      <c r="K9" s="25">
        <v>0</v>
      </c>
      <c r="L9" s="26" t="s">
        <v>36</v>
      </c>
      <c r="M9" s="9"/>
      <c r="N9" s="25">
        <v>0</v>
      </c>
      <c r="O9" s="26" t="s">
        <v>36</v>
      </c>
      <c r="P9" s="9"/>
      <c r="Q9" s="12">
        <f t="shared" si="0"/>
        <v>0</v>
      </c>
      <c r="R9" s="13">
        <f>Q9*100/Q$27</f>
        <v>0</v>
      </c>
      <c r="S9" s="14"/>
    </row>
    <row r="10" spans="1:19" ht="12.75">
      <c r="A10" s="8" t="s">
        <v>28</v>
      </c>
      <c r="B10" s="25">
        <v>3</v>
      </c>
      <c r="C10" s="9">
        <f>B10*100/B$27</f>
        <v>0.034266133637921185</v>
      </c>
      <c r="D10" s="10"/>
      <c r="E10" s="25">
        <v>5</v>
      </c>
      <c r="F10" s="24">
        <f>E10*100/E$27</f>
        <v>0.04351610095735422</v>
      </c>
      <c r="G10" s="10"/>
      <c r="H10" s="25">
        <v>2</v>
      </c>
      <c r="I10" s="9">
        <f>H10*100/H$27</f>
        <v>0.05557099194220617</v>
      </c>
      <c r="J10" s="11"/>
      <c r="K10" s="25">
        <v>17</v>
      </c>
      <c r="L10" s="9">
        <f>K10*100/K$27</f>
        <v>0.35299003322259137</v>
      </c>
      <c r="M10" s="9"/>
      <c r="N10" s="25">
        <v>0</v>
      </c>
      <c r="O10" s="26" t="s">
        <v>36</v>
      </c>
      <c r="P10" s="9"/>
      <c r="Q10" s="12">
        <f t="shared" si="0"/>
        <v>27</v>
      </c>
      <c r="R10" s="13">
        <f>Q10*100/Q$27</f>
        <v>0.09418823693574269</v>
      </c>
      <c r="S10" s="14"/>
    </row>
    <row r="11" spans="1:19" ht="12.75">
      <c r="A11" s="8" t="s">
        <v>29</v>
      </c>
      <c r="B11" s="25">
        <v>19</v>
      </c>
      <c r="C11" s="9">
        <f>B11*100/B$27</f>
        <v>0.21701884637350086</v>
      </c>
      <c r="D11" s="10"/>
      <c r="E11" s="25">
        <v>39</v>
      </c>
      <c r="F11" s="24">
        <f>E11*100/E$27</f>
        <v>0.3394255874673629</v>
      </c>
      <c r="G11" s="10"/>
      <c r="H11" s="25">
        <v>4</v>
      </c>
      <c r="I11" s="9">
        <f>H11*100/H$27</f>
        <v>0.11114198388441233</v>
      </c>
      <c r="J11" s="11"/>
      <c r="K11" s="25">
        <v>68</v>
      </c>
      <c r="L11" s="9">
        <f>K11*100/K$27</f>
        <v>1.4119601328903655</v>
      </c>
      <c r="M11" s="9"/>
      <c r="N11" s="25">
        <v>0</v>
      </c>
      <c r="O11" s="26" t="s">
        <v>36</v>
      </c>
      <c r="P11" s="9"/>
      <c r="Q11" s="12">
        <f t="shared" si="0"/>
        <v>130</v>
      </c>
      <c r="R11" s="13">
        <f>Q11*100/Q$27</f>
        <v>0.45349891857950186</v>
      </c>
      <c r="S11" s="14"/>
    </row>
    <row r="12" spans="1:19" ht="12.75">
      <c r="A12" s="8" t="s">
        <v>30</v>
      </c>
      <c r="B12" s="25">
        <v>1</v>
      </c>
      <c r="C12" s="9">
        <f>B12*100/B$27</f>
        <v>0.011422044545973729</v>
      </c>
      <c r="D12" s="10"/>
      <c r="E12" s="25">
        <v>5</v>
      </c>
      <c r="F12" s="24">
        <f>E12*100/E$27</f>
        <v>0.04351610095735422</v>
      </c>
      <c r="G12" s="10"/>
      <c r="H12" s="25">
        <v>2</v>
      </c>
      <c r="I12" s="9">
        <f>H12*100/H$27</f>
        <v>0.05557099194220617</v>
      </c>
      <c r="J12" s="11"/>
      <c r="K12" s="25">
        <v>26</v>
      </c>
      <c r="L12" s="9">
        <f>K12*100/K$27</f>
        <v>0.5398671096345515</v>
      </c>
      <c r="M12" s="9"/>
      <c r="N12" s="25">
        <v>0</v>
      </c>
      <c r="O12" s="26" t="s">
        <v>36</v>
      </c>
      <c r="P12" s="9"/>
      <c r="Q12" s="12">
        <f t="shared" si="0"/>
        <v>34</v>
      </c>
      <c r="R12" s="13">
        <f>Q12*100/Q$27</f>
        <v>0.11860740947463895</v>
      </c>
      <c r="S12" s="14"/>
    </row>
    <row r="13" spans="1:19" ht="12.75">
      <c r="A13" s="8" t="s">
        <v>31</v>
      </c>
      <c r="B13" s="25">
        <v>6</v>
      </c>
      <c r="C13" s="9">
        <f>B13*100/B$27</f>
        <v>0.06853226727584237</v>
      </c>
      <c r="D13" s="10"/>
      <c r="E13" s="25">
        <v>12</v>
      </c>
      <c r="F13" s="24">
        <f>E13*100/E$27</f>
        <v>0.10443864229765012</v>
      </c>
      <c r="G13" s="10"/>
      <c r="H13" s="25">
        <v>5</v>
      </c>
      <c r="I13" s="9">
        <f>H13*100/H$27</f>
        <v>0.13892747985551543</v>
      </c>
      <c r="J13" s="11"/>
      <c r="K13" s="25">
        <v>35</v>
      </c>
      <c r="L13" s="9">
        <f>K13*100/K$27</f>
        <v>0.7267441860465116</v>
      </c>
      <c r="M13" s="9"/>
      <c r="N13" s="25">
        <v>0</v>
      </c>
      <c r="O13" s="26" t="s">
        <v>36</v>
      </c>
      <c r="P13" s="9"/>
      <c r="Q13" s="12">
        <f t="shared" si="0"/>
        <v>58</v>
      </c>
      <c r="R13" s="13">
        <f>Q13*100/Q$27</f>
        <v>0.20233028675085468</v>
      </c>
      <c r="S13" s="14"/>
    </row>
    <row r="14" spans="1:19" ht="12.75">
      <c r="A14" s="8" t="s">
        <v>8</v>
      </c>
      <c r="B14" s="25">
        <v>58</v>
      </c>
      <c r="C14" s="9">
        <f>B14*100/B$27</f>
        <v>0.6624785836664763</v>
      </c>
      <c r="D14" s="10"/>
      <c r="E14" s="25">
        <v>31</v>
      </c>
      <c r="F14" s="24">
        <f>E14*100/E$27</f>
        <v>0.26979982593559615</v>
      </c>
      <c r="G14" s="10"/>
      <c r="H14" s="25">
        <v>12</v>
      </c>
      <c r="I14" s="9">
        <f>H14*100/H$27</f>
        <v>0.333425951653237</v>
      </c>
      <c r="J14" s="11"/>
      <c r="K14" s="25">
        <v>1</v>
      </c>
      <c r="L14" s="9">
        <f>K14*100/K$27</f>
        <v>0.020764119601328904</v>
      </c>
      <c r="M14" s="9"/>
      <c r="N14" s="25">
        <v>0</v>
      </c>
      <c r="O14" s="26" t="s">
        <v>36</v>
      </c>
      <c r="P14" s="9"/>
      <c r="Q14" s="12">
        <f t="shared" si="0"/>
        <v>102</v>
      </c>
      <c r="R14" s="13">
        <f>Q14*100/Q$27</f>
        <v>0.3558222284239168</v>
      </c>
      <c r="S14" s="14"/>
    </row>
    <row r="15" spans="1:19" ht="12.75">
      <c r="A15" s="8" t="s">
        <v>9</v>
      </c>
      <c r="B15" s="25">
        <v>2289</v>
      </c>
      <c r="C15" s="9">
        <f>B15*100/B$27</f>
        <v>26.145059965733868</v>
      </c>
      <c r="D15" s="10"/>
      <c r="E15" s="25">
        <v>1757</v>
      </c>
      <c r="F15" s="24">
        <f>E15*100/E$27</f>
        <v>15.291557876414274</v>
      </c>
      <c r="G15" s="10"/>
      <c r="H15" s="25">
        <v>798</v>
      </c>
      <c r="I15" s="9">
        <f>H15*100/H$27</f>
        <v>22.17282578494026</v>
      </c>
      <c r="J15" s="11"/>
      <c r="K15" s="25">
        <v>423</v>
      </c>
      <c r="L15" s="9">
        <f>K15*100/K$27</f>
        <v>8.783222591362126</v>
      </c>
      <c r="M15" s="9"/>
      <c r="N15" s="25">
        <v>2</v>
      </c>
      <c r="O15" s="26">
        <f>N15*100/N$27</f>
        <v>33.333333333333336</v>
      </c>
      <c r="P15" s="9"/>
      <c r="Q15" s="12">
        <f t="shared" si="0"/>
        <v>5269</v>
      </c>
      <c r="R15" s="13">
        <f>Q15*100/Q$27</f>
        <v>18.380660015349193</v>
      </c>
      <c r="S15" s="14"/>
    </row>
    <row r="16" spans="1:19" ht="12.75">
      <c r="A16" s="8" t="s">
        <v>10</v>
      </c>
      <c r="B16" s="25">
        <v>1981</v>
      </c>
      <c r="C16" s="9">
        <f>B16*100/B$27</f>
        <v>22.627070245573957</v>
      </c>
      <c r="D16" s="10"/>
      <c r="E16" s="25">
        <v>3655</v>
      </c>
      <c r="F16" s="24">
        <f>E16*100/E$27</f>
        <v>31.810269799825935</v>
      </c>
      <c r="G16" s="10"/>
      <c r="H16" s="25">
        <v>1070</v>
      </c>
      <c r="I16" s="9">
        <f>H16*100/H$27</f>
        <v>29.7304806890803</v>
      </c>
      <c r="J16" s="11"/>
      <c r="K16" s="25">
        <v>983</v>
      </c>
      <c r="L16" s="9">
        <f>K16*100/K$27</f>
        <v>20.41112956810631</v>
      </c>
      <c r="M16" s="9"/>
      <c r="N16" s="25">
        <v>2</v>
      </c>
      <c r="O16" s="26">
        <f>N16*100/N$27</f>
        <v>33.333333333333336</v>
      </c>
      <c r="P16" s="9"/>
      <c r="Q16" s="12">
        <f t="shared" si="0"/>
        <v>7691</v>
      </c>
      <c r="R16" s="13">
        <f>Q16*100/Q$27</f>
        <v>26.8296937138073</v>
      </c>
      <c r="S16" s="14"/>
    </row>
    <row r="17" spans="1:28" s="18" customFormat="1" ht="12.75">
      <c r="A17" s="8" t="s">
        <v>11</v>
      </c>
      <c r="B17" s="25">
        <v>169</v>
      </c>
      <c r="C17" s="9">
        <f>B17*100/B$27</f>
        <v>1.9303255282695602</v>
      </c>
      <c r="D17" s="10"/>
      <c r="E17" s="25">
        <v>320</v>
      </c>
      <c r="F17" s="24">
        <f>E17*100/E$27</f>
        <v>2.78503046127067</v>
      </c>
      <c r="G17" s="10"/>
      <c r="H17" s="25">
        <v>34</v>
      </c>
      <c r="I17" s="9">
        <f>H17*100/H$27</f>
        <v>0.9447068630175048</v>
      </c>
      <c r="J17" s="11"/>
      <c r="K17" s="25">
        <v>187</v>
      </c>
      <c r="L17" s="9">
        <f>K17*100/K$27</f>
        <v>3.882890365448505</v>
      </c>
      <c r="M17" s="9"/>
      <c r="N17" s="25">
        <v>0</v>
      </c>
      <c r="O17" s="26" t="s">
        <v>36</v>
      </c>
      <c r="P17" s="9"/>
      <c r="Q17" s="12">
        <f t="shared" si="0"/>
        <v>710</v>
      </c>
      <c r="R17" s="13">
        <f>Q17*100/Q$27</f>
        <v>2.4768017860880485</v>
      </c>
      <c r="S17" s="17"/>
      <c r="T17"/>
      <c r="U17"/>
      <c r="V17"/>
      <c r="W17"/>
      <c r="X17"/>
      <c r="Y17"/>
      <c r="Z17"/>
      <c r="AA17"/>
      <c r="AB17"/>
    </row>
    <row r="18" spans="1:28" s="18" customFormat="1" ht="12.75">
      <c r="A18" s="8">
        <v>33</v>
      </c>
      <c r="B18" s="25">
        <v>0</v>
      </c>
      <c r="C18" s="26" t="s">
        <v>36</v>
      </c>
      <c r="D18" s="30"/>
      <c r="E18" s="25">
        <v>8</v>
      </c>
      <c r="F18" s="24">
        <f>E18*100/E$27</f>
        <v>0.06962576153176675</v>
      </c>
      <c r="G18" s="30"/>
      <c r="H18" s="25">
        <v>0</v>
      </c>
      <c r="I18" s="26" t="s">
        <v>36</v>
      </c>
      <c r="J18" s="31"/>
      <c r="K18" s="25">
        <v>14</v>
      </c>
      <c r="L18" s="9">
        <f>K18*100/K$27</f>
        <v>0.29069767441860467</v>
      </c>
      <c r="M18" s="9"/>
      <c r="N18" s="25">
        <v>0</v>
      </c>
      <c r="O18" s="26" t="s">
        <v>36</v>
      </c>
      <c r="P18" s="9"/>
      <c r="Q18" s="12">
        <f t="shared" si="0"/>
        <v>22</v>
      </c>
      <c r="R18" s="13">
        <f>Q18*100/Q$27</f>
        <v>0.07674597083653108</v>
      </c>
      <c r="S18" s="17"/>
      <c r="T18"/>
      <c r="U18"/>
      <c r="V18"/>
      <c r="W18"/>
      <c r="X18"/>
      <c r="Y18"/>
      <c r="Z18"/>
      <c r="AA18"/>
      <c r="AB18"/>
    </row>
    <row r="19" spans="1:18" ht="12.75">
      <c r="A19" s="8" t="s">
        <v>12</v>
      </c>
      <c r="B19" s="25">
        <v>93</v>
      </c>
      <c r="C19" s="9">
        <f>B19*100/B$27</f>
        <v>1.0622501427755568</v>
      </c>
      <c r="D19" s="10"/>
      <c r="E19" s="25">
        <v>408</v>
      </c>
      <c r="F19" s="24">
        <f>E19*100/E$27</f>
        <v>3.5509138381201044</v>
      </c>
      <c r="G19" s="10"/>
      <c r="H19" s="25">
        <v>35</v>
      </c>
      <c r="I19" s="9">
        <f>H19*100/H$27</f>
        <v>0.972492358988608</v>
      </c>
      <c r="J19" s="11"/>
      <c r="K19" s="25">
        <v>211</v>
      </c>
      <c r="L19" s="9">
        <f>K19*100/K$27</f>
        <v>4.381229235880399</v>
      </c>
      <c r="M19" s="9"/>
      <c r="N19" s="25">
        <v>0</v>
      </c>
      <c r="O19" s="26" t="s">
        <v>36</v>
      </c>
      <c r="P19" s="9"/>
      <c r="Q19" s="12">
        <f t="shared" si="0"/>
        <v>747</v>
      </c>
      <c r="R19" s="13">
        <f>Q19*100/Q$27</f>
        <v>2.6058745552222145</v>
      </c>
    </row>
    <row r="20" spans="1:18" ht="12.75">
      <c r="A20" s="8" t="s">
        <v>13</v>
      </c>
      <c r="B20" s="25">
        <v>521</v>
      </c>
      <c r="C20" s="9">
        <f>B20*100/B$27</f>
        <v>5.950885208452313</v>
      </c>
      <c r="D20" s="10"/>
      <c r="E20" s="25">
        <v>2192</v>
      </c>
      <c r="F20" s="24">
        <f>E20*100/E$27</f>
        <v>19.077458659704092</v>
      </c>
      <c r="G20" s="10"/>
      <c r="H20" s="25">
        <v>332</v>
      </c>
      <c r="I20" s="9">
        <f>H20*100/H$27</f>
        <v>9.224784662406224</v>
      </c>
      <c r="J20" s="11"/>
      <c r="K20" s="25">
        <v>737</v>
      </c>
      <c r="L20" s="9">
        <f>K20*100/K$27</f>
        <v>15.303156146179402</v>
      </c>
      <c r="M20" s="9"/>
      <c r="N20" s="25">
        <v>0</v>
      </c>
      <c r="O20" s="26" t="s">
        <v>36</v>
      </c>
      <c r="P20" s="9"/>
      <c r="Q20" s="12">
        <f t="shared" si="0"/>
        <v>3782</v>
      </c>
      <c r="R20" s="13">
        <f>Q20*100/Q$27</f>
        <v>13.193330077443662</v>
      </c>
    </row>
    <row r="21" spans="1:18" ht="12.75">
      <c r="A21" s="8" t="s">
        <v>14</v>
      </c>
      <c r="B21" s="25">
        <v>3</v>
      </c>
      <c r="C21" s="9">
        <f>B21*100/B$27</f>
        <v>0.034266133637921185</v>
      </c>
      <c r="D21" s="10"/>
      <c r="E21" s="25">
        <v>60</v>
      </c>
      <c r="F21" s="24">
        <f>E21*100/E$27</f>
        <v>0.5221932114882507</v>
      </c>
      <c r="G21" s="10"/>
      <c r="H21" s="25">
        <v>9</v>
      </c>
      <c r="I21" s="9">
        <f>H21*100/H$27</f>
        <v>0.2500694637399278</v>
      </c>
      <c r="J21" s="11"/>
      <c r="K21" s="25">
        <v>18</v>
      </c>
      <c r="L21" s="9">
        <f>K21*100/K$27</f>
        <v>0.37375415282392027</v>
      </c>
      <c r="M21" s="9"/>
      <c r="N21" s="25">
        <v>0</v>
      </c>
      <c r="O21" s="26" t="s">
        <v>36</v>
      </c>
      <c r="P21" s="9"/>
      <c r="Q21" s="12">
        <f t="shared" si="0"/>
        <v>90</v>
      </c>
      <c r="R21" s="13">
        <f>Q21*100/Q$27</f>
        <v>0.313960789785809</v>
      </c>
    </row>
    <row r="22" spans="1:18" ht="12.75">
      <c r="A22" s="8" t="s">
        <v>15</v>
      </c>
      <c r="B22" s="25">
        <v>49</v>
      </c>
      <c r="C22" s="9">
        <f>B22*100/B$27</f>
        <v>0.5596801827527127</v>
      </c>
      <c r="D22" s="10"/>
      <c r="E22" s="25">
        <v>298</v>
      </c>
      <c r="F22" s="24">
        <f>E22*100/E$27</f>
        <v>2.5935596170583115</v>
      </c>
      <c r="G22" s="10"/>
      <c r="H22" s="25">
        <v>65</v>
      </c>
      <c r="I22" s="9">
        <f>H22*100/H$27</f>
        <v>1.8060572381217004</v>
      </c>
      <c r="J22" s="11"/>
      <c r="K22" s="25">
        <v>194</v>
      </c>
      <c r="L22" s="9">
        <f>K22*100/K$27</f>
        <v>4.028239202657807</v>
      </c>
      <c r="M22" s="9"/>
      <c r="N22" s="25">
        <v>0</v>
      </c>
      <c r="O22" s="26" t="s">
        <v>36</v>
      </c>
      <c r="P22" s="9"/>
      <c r="Q22" s="12">
        <f t="shared" si="0"/>
        <v>606</v>
      </c>
      <c r="R22" s="13">
        <f>Q22*100/Q$27</f>
        <v>2.114002651224447</v>
      </c>
    </row>
    <row r="23" spans="1:28" s="20" customFormat="1" ht="12.75">
      <c r="A23" s="8" t="s">
        <v>16</v>
      </c>
      <c r="B23" s="25">
        <v>2</v>
      </c>
      <c r="C23" s="9">
        <f>B23*100/B$27</f>
        <v>0.022844089091947458</v>
      </c>
      <c r="D23" s="10"/>
      <c r="E23" s="25">
        <v>36</v>
      </c>
      <c r="F23" s="24">
        <f>E23*100/E$27</f>
        <v>0.3133159268929504</v>
      </c>
      <c r="G23" s="10"/>
      <c r="H23" s="25">
        <v>2</v>
      </c>
      <c r="I23" s="9">
        <f>H23*100/H$27</f>
        <v>0.05557099194220617</v>
      </c>
      <c r="J23" s="11"/>
      <c r="K23" s="25">
        <v>28</v>
      </c>
      <c r="L23" s="9">
        <f>K23*100/K$27</f>
        <v>0.5813953488372093</v>
      </c>
      <c r="M23" s="9"/>
      <c r="N23" s="25">
        <v>0</v>
      </c>
      <c r="O23" s="26" t="s">
        <v>36</v>
      </c>
      <c r="P23" s="9"/>
      <c r="Q23" s="12">
        <f t="shared" si="0"/>
        <v>68</v>
      </c>
      <c r="R23" s="13">
        <f>Q23*100/Q$27</f>
        <v>0.2372148189492779</v>
      </c>
      <c r="T23"/>
      <c r="U23"/>
      <c r="V23"/>
      <c r="W23"/>
      <c r="X23"/>
      <c r="Y23"/>
      <c r="Z23"/>
      <c r="AA23"/>
      <c r="AB23"/>
    </row>
    <row r="24" spans="1:28" s="20" customFormat="1" ht="12.75">
      <c r="A24" s="8" t="s">
        <v>17</v>
      </c>
      <c r="B24" s="25">
        <v>174</v>
      </c>
      <c r="C24" s="9">
        <f>B24*100/B$27</f>
        <v>1.987435750999429</v>
      </c>
      <c r="D24" s="10"/>
      <c r="E24" s="25">
        <v>1065</v>
      </c>
      <c r="F24" s="24">
        <f>E24*100/E$27</f>
        <v>9.26892950391645</v>
      </c>
      <c r="G24" s="10"/>
      <c r="H24" s="25">
        <v>249</v>
      </c>
      <c r="I24" s="9">
        <f>H24*100/H$27</f>
        <v>6.918588496804668</v>
      </c>
      <c r="J24" s="11"/>
      <c r="K24" s="25">
        <v>835</v>
      </c>
      <c r="L24" s="9">
        <f>K24*100/K$27</f>
        <v>17.338039867109636</v>
      </c>
      <c r="M24" s="9"/>
      <c r="N24" s="25">
        <v>0</v>
      </c>
      <c r="O24" s="26" t="s">
        <v>36</v>
      </c>
      <c r="P24" s="9"/>
      <c r="Q24" s="12">
        <f t="shared" si="0"/>
        <v>2323</v>
      </c>
      <c r="R24" s="13">
        <f>Q24*100/Q$27</f>
        <v>8.103676829693713</v>
      </c>
      <c r="T24"/>
      <c r="U24"/>
      <c r="V24"/>
      <c r="W24"/>
      <c r="X24"/>
      <c r="Y24"/>
      <c r="Z24"/>
      <c r="AA24"/>
      <c r="AB24"/>
    </row>
    <row r="25" spans="1:28" s="20" customFormat="1" ht="12.75">
      <c r="A25" s="8" t="s">
        <v>18</v>
      </c>
      <c r="B25" s="25">
        <v>1</v>
      </c>
      <c r="C25" s="9">
        <f>B25*100/B$27</f>
        <v>0.011422044545973729</v>
      </c>
      <c r="D25" s="10"/>
      <c r="E25" s="25">
        <v>17</v>
      </c>
      <c r="F25" s="24">
        <f>E25*100/E$27</f>
        <v>0.14795474325500435</v>
      </c>
      <c r="G25" s="10"/>
      <c r="H25" s="25">
        <v>3</v>
      </c>
      <c r="I25" s="9">
        <f>H25*100/H$27</f>
        <v>0.08335648791330925</v>
      </c>
      <c r="J25" s="11"/>
      <c r="K25" s="25">
        <v>14</v>
      </c>
      <c r="L25" s="9">
        <f>K25*100/K$27</f>
        <v>0.29069767441860467</v>
      </c>
      <c r="M25" s="9"/>
      <c r="N25" s="25">
        <v>0</v>
      </c>
      <c r="O25" s="26" t="s">
        <v>36</v>
      </c>
      <c r="P25" s="9"/>
      <c r="Q25" s="12">
        <f t="shared" si="0"/>
        <v>35</v>
      </c>
      <c r="R25" s="13">
        <f>Q25*100/Q$27</f>
        <v>0.12209586269448126</v>
      </c>
      <c r="T25"/>
      <c r="U25"/>
      <c r="V25"/>
      <c r="W25"/>
      <c r="X25"/>
      <c r="Y25"/>
      <c r="Z25"/>
      <c r="AA25"/>
      <c r="AB25"/>
    </row>
    <row r="26" spans="1:28" s="20" customFormat="1" ht="12.75">
      <c r="A26" s="8" t="s">
        <v>19</v>
      </c>
      <c r="B26" s="25">
        <v>18</v>
      </c>
      <c r="C26" s="9">
        <f>B26*100/B$27</f>
        <v>0.20559680182752713</v>
      </c>
      <c r="D26" s="10"/>
      <c r="E26" s="25">
        <v>107</v>
      </c>
      <c r="F26" s="24">
        <f>E26*100/E$27</f>
        <v>0.9312445604873804</v>
      </c>
      <c r="G26" s="10"/>
      <c r="H26" s="25">
        <v>25</v>
      </c>
      <c r="I26" s="9">
        <f>H26*100/H$27</f>
        <v>0.6946373992775771</v>
      </c>
      <c r="J26" s="11"/>
      <c r="K26" s="25">
        <v>136</v>
      </c>
      <c r="L26" s="9">
        <f>K26*100/K$27</f>
        <v>2.823920265780731</v>
      </c>
      <c r="M26" s="9"/>
      <c r="N26" s="25">
        <v>0</v>
      </c>
      <c r="O26" s="26" t="s">
        <v>36</v>
      </c>
      <c r="P26" s="9"/>
      <c r="Q26" s="12">
        <f t="shared" si="0"/>
        <v>286</v>
      </c>
      <c r="R26" s="13">
        <f>Q26*100/Q$27</f>
        <v>0.9976976208749041</v>
      </c>
      <c r="T26"/>
      <c r="U26"/>
      <c r="V26"/>
      <c r="W26"/>
      <c r="X26"/>
      <c r="Y26"/>
      <c r="Z26"/>
      <c r="AA26"/>
      <c r="AB26"/>
    </row>
    <row r="27" spans="1:18" s="20" customFormat="1" ht="13.5" thickBot="1">
      <c r="A27" s="15" t="s">
        <v>4</v>
      </c>
      <c r="B27" s="16">
        <f>SUM(B5:B26)</f>
        <v>8755</v>
      </c>
      <c r="C27" s="16">
        <f>SUM(C5:C26)</f>
        <v>100.00000000000001</v>
      </c>
      <c r="D27" s="16"/>
      <c r="E27" s="16">
        <f>SUM(E5:E26)</f>
        <v>11490</v>
      </c>
      <c r="F27" s="16">
        <f>SUM(F5:F26)</f>
        <v>100.00000000000003</v>
      </c>
      <c r="G27" s="16"/>
      <c r="H27" s="16">
        <f>SUM(H5:H26)</f>
        <v>3599</v>
      </c>
      <c r="I27" s="16">
        <f>SUM(I5:I26)</f>
        <v>100</v>
      </c>
      <c r="J27" s="16"/>
      <c r="K27" s="16">
        <f>SUM(K5:K26)</f>
        <v>4816</v>
      </c>
      <c r="L27" s="16">
        <f>SUM(L5:L26)</f>
        <v>99.99999999999997</v>
      </c>
      <c r="M27" s="16"/>
      <c r="N27" s="27">
        <f>SUM(N5:N26)</f>
        <v>6</v>
      </c>
      <c r="O27" s="27">
        <f>SUM(O5:O26)</f>
        <v>100</v>
      </c>
      <c r="P27" s="16"/>
      <c r="Q27" s="27">
        <f t="shared" si="0"/>
        <v>28666</v>
      </c>
      <c r="R27" s="16">
        <f>SUM(R5:R26)</f>
        <v>100</v>
      </c>
    </row>
    <row r="28" spans="1:18" s="20" customFormat="1" ht="12.75">
      <c r="A28" s="14" t="s">
        <v>37</v>
      </c>
      <c r="B28"/>
      <c r="C28"/>
      <c r="D28"/>
      <c r="E28"/>
      <c r="F28"/>
      <c r="G28"/>
      <c r="H28"/>
      <c r="I28"/>
      <c r="J28"/>
      <c r="K28"/>
      <c r="L28"/>
      <c r="M28"/>
      <c r="N28" s="19"/>
      <c r="O28" s="19"/>
      <c r="P28"/>
      <c r="Q28" s="29"/>
      <c r="R28"/>
    </row>
    <row r="29" spans="1:18" s="20" customFormat="1" ht="12.75">
      <c r="A29" s="14" t="s">
        <v>32</v>
      </c>
      <c r="B29"/>
      <c r="C29"/>
      <c r="D29"/>
      <c r="E29"/>
      <c r="F29"/>
      <c r="G29"/>
      <c r="H29"/>
      <c r="I29"/>
      <c r="J29"/>
      <c r="K29"/>
      <c r="L29"/>
      <c r="M29"/>
      <c r="N29" s="19"/>
      <c r="O29" s="19"/>
      <c r="P29"/>
      <c r="Q29"/>
      <c r="R29"/>
    </row>
    <row r="30" spans="1:18" s="20" customFormat="1" ht="12.75">
      <c r="A30" s="14" t="s">
        <v>33</v>
      </c>
      <c r="B30"/>
      <c r="C30"/>
      <c r="D30"/>
      <c r="E30"/>
      <c r="F30"/>
      <c r="G30"/>
      <c r="H30"/>
      <c r="I30"/>
      <c r="J30"/>
      <c r="K30"/>
      <c r="L30"/>
      <c r="M30"/>
      <c r="N30" s="19"/>
      <c r="O30" s="19"/>
      <c r="P30"/>
      <c r="Q30"/>
      <c r="R30"/>
    </row>
    <row r="31" spans="1:18" s="20" customFormat="1" ht="12.75">
      <c r="A31" s="14" t="s">
        <v>34</v>
      </c>
      <c r="B31"/>
      <c r="C31"/>
      <c r="D31"/>
      <c r="E31"/>
      <c r="F31"/>
      <c r="G31"/>
      <c r="H31"/>
      <c r="I31"/>
      <c r="J31"/>
      <c r="K31"/>
      <c r="L31"/>
      <c r="M31"/>
      <c r="N31" s="19"/>
      <c r="O31" s="19"/>
      <c r="P31"/>
      <c r="Q31"/>
      <c r="R31"/>
    </row>
    <row r="32" spans="1:18" s="20" customFormat="1" ht="12.75">
      <c r="A32" s="22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20" customFormat="1" ht="12.75">
      <c r="A33" s="14" t="s">
        <v>22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20" customFormat="1" ht="12.75">
      <c r="A34" s="14" t="s">
        <v>38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23" t="s">
        <v>39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>
      <c r="A36" s="23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2.75">
      <c r="A37" s="23" t="s">
        <v>41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>
      <c r="A38" s="1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2.7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2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19:A26 A5:A14 A15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2011-11-07T10:42:12Z</cp:lastPrinted>
  <dcterms:created xsi:type="dcterms:W3CDTF">2007-11-19T16:59:07Z</dcterms:created>
  <dcterms:modified xsi:type="dcterms:W3CDTF">2022-06-21T09:59:18Z</dcterms:modified>
  <cp:category/>
  <cp:version/>
  <cp:contentType/>
  <cp:contentStatus/>
</cp:coreProperties>
</file>