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08_08_02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<sst xmlns="http://schemas.openxmlformats.org/spreadsheetml/2006/main" count="50" uniqueCount="20">
  <si>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08.08.02 Autobusos urbans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</si>
  <si>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</si>
  <si>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</si>
  <si>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</si>
  <si>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</si>
  <si>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</si>
  <si>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</si>
  <si>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</si>
  <si>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</si>
  <si>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</si>
  <si>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</si>
  <si>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</si>
  <si>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</si>
  <si>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</si>
  <si>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</si>
  <si>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Viatgers/es per dia</t>
  </si>
  <si>
    <t>Font: Ajuntament de Sabadell. Mobilitat, Trànsit i Transport.</t>
  </si>
  <si>
    <r>
      <t xml:space="preserve">D% </t>
    </r>
    <r>
      <rPr>
        <b/>
        <sz val="8"/>
        <color indexed="9"/>
        <rFont val="Arial"/>
        <family val="2"/>
      </rPr>
      <t>95-21</t>
    </r>
  </si>
  <si>
    <r>
      <t>D% 20</t>
    </r>
    <r>
      <rPr>
        <b/>
        <sz val="8"/>
        <color indexed="9"/>
        <rFont val="Arial"/>
        <family val="2"/>
      </rPr>
      <t>-21</t>
    </r>
  </si>
  <si>
    <t>Nombre de viatgers/es per dia en el transport urbà. 1995-2021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</si>
</sst>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7" fillId="33" borderId="0" xfId="0" applyNumberFormat="1" applyFont="1" applyFill="1" applyAlignment="1">
      <alignment horizontal="right" wrapText="1"/>
    </xf>
    <xf numFmtId="0" fontId="9" fillId="33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I5" sqref="I5"/>
    </sheetView>
  </sheetViews>
  <sheetFormatPr defaultColWidth="10.8515625" defaultRowHeight="12.75"/>
  <cols>
    <col min="1" max="1" width="13.7109375" style="1" customWidth="1"/>
    <col min="2" max="10" width="8.7109375" style="1" bestFit="1" customWidth="1"/>
    <col min="11" max="11" width="8.7109375" style="1" customWidth="1"/>
    <col min="12" max="16384" width="10.8515625" style="1" customWidth="1"/>
  </cols>
  <sheetData>
    <row r="1" spans="1:11" ht="15.75">
      <c r="A1" s="2" t="s">
        <v>0</v>
      </c>
      <c r="B1" s="3"/>
      <c r="C1" s="4"/>
      <c r="D1" s="4"/>
      <c r="E1" s="4"/>
      <c r="F1" s="4"/>
      <c r="G1" s="4"/>
      <c r="H1" s="4"/>
      <c r="I1" s="4"/>
      <c r="K1" s="5"/>
    </row>
    <row r="2" spans="1:11" ht="15">
      <c r="A2" s="6" t="s">
        <v>19</v>
      </c>
      <c r="B2" s="7"/>
      <c r="C2" s="4"/>
      <c r="D2" s="4"/>
      <c r="E2" s="4"/>
      <c r="F2" s="4"/>
      <c r="G2" s="4"/>
      <c r="H2" s="4"/>
      <c r="I2" s="4"/>
      <c r="K2" s="5"/>
    </row>
    <row r="3" spans="1:15" ht="12.75">
      <c r="A3" s="8" t="s">
        <v>1</v>
      </c>
      <c r="B3" s="9">
        <v>1995</v>
      </c>
      <c r="C3" s="9">
        <v>1996</v>
      </c>
      <c r="D3" s="9">
        <v>1997</v>
      </c>
      <c r="E3" s="9">
        <v>1998</v>
      </c>
      <c r="F3" s="9">
        <v>1999</v>
      </c>
      <c r="G3" s="9">
        <v>2000</v>
      </c>
      <c r="H3" s="9">
        <v>2001</v>
      </c>
      <c r="I3" s="9">
        <v>2002</v>
      </c>
      <c r="J3" s="9">
        <v>2003</v>
      </c>
      <c r="K3" s="5"/>
      <c r="M3" s="10"/>
      <c r="N3" s="11"/>
      <c r="O3" s="12"/>
    </row>
    <row r="4" spans="1:15" ht="12.75">
      <c r="A4" s="13" t="s">
        <v>2</v>
      </c>
      <c r="B4" s="14">
        <v>1142234</v>
      </c>
      <c r="C4" s="14">
        <v>1134338</v>
      </c>
      <c r="D4" s="14">
        <v>1125582</v>
      </c>
      <c r="E4" s="14">
        <v>1071820</v>
      </c>
      <c r="F4" s="14">
        <v>963791</v>
      </c>
      <c r="G4" s="15">
        <v>968163</v>
      </c>
      <c r="H4" s="15">
        <v>1094156</v>
      </c>
      <c r="I4" s="15">
        <v>1083320</v>
      </c>
      <c r="J4" s="15">
        <v>1118226</v>
      </c>
      <c r="K4" s="5"/>
      <c r="M4" s="10"/>
      <c r="N4" s="11"/>
      <c r="O4" s="12"/>
    </row>
    <row r="5" spans="1:15" ht="12.75">
      <c r="A5" s="13" t="s">
        <v>3</v>
      </c>
      <c r="B5" s="14">
        <v>1107402</v>
      </c>
      <c r="C5" s="14">
        <v>1118729</v>
      </c>
      <c r="D5" s="14">
        <v>1100552</v>
      </c>
      <c r="E5" s="14">
        <v>1060876</v>
      </c>
      <c r="F5" s="14">
        <v>1008709</v>
      </c>
      <c r="G5" s="15">
        <v>1061323</v>
      </c>
      <c r="H5" s="15">
        <v>1042773</v>
      </c>
      <c r="I5" s="15">
        <v>1030862</v>
      </c>
      <c r="J5" s="15">
        <v>1065093</v>
      </c>
      <c r="K5" s="16"/>
      <c r="M5" s="10"/>
      <c r="N5" s="11"/>
      <c r="O5" s="12"/>
    </row>
    <row r="6" spans="1:15" ht="12.75">
      <c r="A6" s="13" t="s">
        <v>4</v>
      </c>
      <c r="B6" s="14">
        <v>1264538</v>
      </c>
      <c r="C6" s="14">
        <v>1154798</v>
      </c>
      <c r="D6" s="14">
        <v>1052489</v>
      </c>
      <c r="E6" s="14">
        <v>1194054</v>
      </c>
      <c r="F6" s="14">
        <v>1156046</v>
      </c>
      <c r="G6" s="15">
        <v>1161042</v>
      </c>
      <c r="H6" s="15">
        <v>1175045</v>
      </c>
      <c r="I6" s="15">
        <v>1029496</v>
      </c>
      <c r="J6" s="15">
        <v>1181132</v>
      </c>
      <c r="K6" s="5"/>
      <c r="M6" s="10"/>
      <c r="N6" s="11"/>
      <c r="O6" s="12"/>
    </row>
    <row r="7" spans="1:15" ht="12.75">
      <c r="A7" s="13" t="s">
        <v>5</v>
      </c>
      <c r="B7" s="14">
        <v>996216</v>
      </c>
      <c r="C7" s="14">
        <v>1028089</v>
      </c>
      <c r="D7" s="14">
        <v>1210990</v>
      </c>
      <c r="E7" s="14">
        <v>1020570</v>
      </c>
      <c r="F7" s="14">
        <v>1020684</v>
      </c>
      <c r="G7" s="15">
        <v>908845</v>
      </c>
      <c r="H7" s="15">
        <v>979977</v>
      </c>
      <c r="I7" s="15">
        <v>1115361</v>
      </c>
      <c r="J7" s="15">
        <v>1065118</v>
      </c>
      <c r="K7" s="5"/>
      <c r="L7" s="17"/>
      <c r="M7" s="10"/>
      <c r="N7" s="11"/>
      <c r="O7" s="12"/>
    </row>
    <row r="8" spans="1:15" ht="12.75">
      <c r="A8" s="13" t="s">
        <v>6</v>
      </c>
      <c r="B8" s="14">
        <v>1180126</v>
      </c>
      <c r="C8" s="14">
        <v>1162119</v>
      </c>
      <c r="D8" s="14">
        <v>1131311</v>
      </c>
      <c r="E8" s="14">
        <v>1086869</v>
      </c>
      <c r="F8" s="14">
        <v>1087151</v>
      </c>
      <c r="G8" s="15">
        <v>1097022</v>
      </c>
      <c r="H8" s="15">
        <v>1142549</v>
      </c>
      <c r="I8" s="15">
        <v>1132889</v>
      </c>
      <c r="J8" s="15">
        <v>1153339</v>
      </c>
      <c r="K8" s="5"/>
      <c r="L8" s="17"/>
      <c r="M8" s="10"/>
      <c r="N8" s="11"/>
      <c r="O8" s="12"/>
    </row>
    <row r="9" spans="1:15" ht="12.75">
      <c r="A9" s="13" t="s">
        <v>7</v>
      </c>
      <c r="B9" s="14">
        <v>1102190</v>
      </c>
      <c r="C9" s="14">
        <v>1013727</v>
      </c>
      <c r="D9" s="14">
        <v>1054103</v>
      </c>
      <c r="E9" s="14">
        <v>1070082</v>
      </c>
      <c r="F9" s="14">
        <v>1044095</v>
      </c>
      <c r="G9" s="15">
        <v>1051329</v>
      </c>
      <c r="H9" s="15">
        <v>1072123</v>
      </c>
      <c r="I9" s="15">
        <v>978841</v>
      </c>
      <c r="J9" s="15">
        <v>1095350</v>
      </c>
      <c r="K9" s="5"/>
      <c r="L9" s="17"/>
      <c r="M9" s="10"/>
      <c r="N9" s="11"/>
      <c r="O9" s="12"/>
    </row>
    <row r="10" spans="1:15" ht="12.75">
      <c r="A10" s="13" t="s">
        <v>8</v>
      </c>
      <c r="B10" s="14">
        <v>944096</v>
      </c>
      <c r="C10" s="14">
        <v>970074</v>
      </c>
      <c r="D10" s="14">
        <v>1007183</v>
      </c>
      <c r="E10" s="14">
        <v>985157</v>
      </c>
      <c r="F10" s="14">
        <v>942904</v>
      </c>
      <c r="G10" s="15">
        <v>900884</v>
      </c>
      <c r="H10" s="15">
        <v>911983</v>
      </c>
      <c r="I10" s="15">
        <v>1006977</v>
      </c>
      <c r="J10" s="15">
        <v>1075417</v>
      </c>
      <c r="K10" s="5"/>
      <c r="L10" s="17"/>
      <c r="M10" s="10"/>
      <c r="N10" s="11"/>
      <c r="O10" s="12"/>
    </row>
    <row r="11" spans="1:15" ht="12.75">
      <c r="A11" s="13" t="s">
        <v>9</v>
      </c>
      <c r="B11" s="14">
        <v>476764</v>
      </c>
      <c r="C11" s="14">
        <v>471677</v>
      </c>
      <c r="D11" s="14">
        <v>486644</v>
      </c>
      <c r="E11" s="14">
        <v>452274</v>
      </c>
      <c r="F11" s="14">
        <v>473089</v>
      </c>
      <c r="G11" s="15">
        <v>477942</v>
      </c>
      <c r="H11" s="15">
        <v>495380</v>
      </c>
      <c r="I11" s="15">
        <v>505217</v>
      </c>
      <c r="J11" s="15">
        <v>542987</v>
      </c>
      <c r="K11" s="5"/>
      <c r="L11" s="17"/>
      <c r="M11" s="10"/>
      <c r="N11" s="11"/>
      <c r="O11" s="12"/>
    </row>
    <row r="12" spans="1:15" ht="12.75">
      <c r="A12" s="13" t="s">
        <v>10</v>
      </c>
      <c r="B12" s="14">
        <v>932603</v>
      </c>
      <c r="C12" s="14">
        <v>903110</v>
      </c>
      <c r="D12" s="14">
        <v>988974</v>
      </c>
      <c r="E12" s="14">
        <v>938288</v>
      </c>
      <c r="F12" s="14">
        <v>949569</v>
      </c>
      <c r="G12" s="15">
        <v>925175</v>
      </c>
      <c r="H12" s="15">
        <v>891962</v>
      </c>
      <c r="I12" s="15">
        <v>939809</v>
      </c>
      <c r="J12" s="15">
        <v>1014631</v>
      </c>
      <c r="K12" s="5"/>
      <c r="L12" s="17"/>
      <c r="M12" s="10"/>
      <c r="N12" s="11"/>
      <c r="O12" s="12"/>
    </row>
    <row r="13" spans="1:15" ht="12.75">
      <c r="A13" s="13" t="s">
        <v>11</v>
      </c>
      <c r="B13" s="14">
        <v>1168408</v>
      </c>
      <c r="C13" s="14">
        <v>1237555</v>
      </c>
      <c r="D13" s="14">
        <v>1278396</v>
      </c>
      <c r="E13" s="14">
        <v>1153790</v>
      </c>
      <c r="F13" s="14">
        <v>1060145</v>
      </c>
      <c r="G13" s="15">
        <v>1097834</v>
      </c>
      <c r="H13" s="15">
        <v>1184944</v>
      </c>
      <c r="I13" s="15">
        <v>1232290</v>
      </c>
      <c r="J13" s="15">
        <v>1269499</v>
      </c>
      <c r="K13" s="5"/>
      <c r="L13" s="17"/>
      <c r="M13" s="10"/>
      <c r="N13" s="11"/>
      <c r="O13" s="12"/>
    </row>
    <row r="14" spans="1:15" ht="12.75">
      <c r="A14" s="13" t="s">
        <v>12</v>
      </c>
      <c r="B14" s="14">
        <v>1142282</v>
      </c>
      <c r="C14" s="14">
        <v>1134978</v>
      </c>
      <c r="D14" s="14">
        <v>1148233</v>
      </c>
      <c r="E14" s="14">
        <v>1130450</v>
      </c>
      <c r="F14" s="14">
        <v>1073580</v>
      </c>
      <c r="G14" s="15">
        <v>1099128</v>
      </c>
      <c r="H14" s="15">
        <v>1093736</v>
      </c>
      <c r="I14" s="15">
        <v>1126100</v>
      </c>
      <c r="J14" s="15">
        <v>1148178</v>
      </c>
      <c r="K14" s="5"/>
      <c r="L14" s="17"/>
      <c r="M14" s="10"/>
      <c r="N14" s="11"/>
      <c r="O14" s="12"/>
    </row>
    <row r="15" spans="1:15" ht="12.75">
      <c r="A15" s="13" t="s">
        <v>13</v>
      </c>
      <c r="B15" s="14">
        <v>964410</v>
      </c>
      <c r="C15" s="14">
        <v>1036327</v>
      </c>
      <c r="D15" s="14">
        <v>1079353</v>
      </c>
      <c r="E15" s="14">
        <v>1040336</v>
      </c>
      <c r="F15" s="14">
        <v>986862</v>
      </c>
      <c r="G15" s="15">
        <v>908177</v>
      </c>
      <c r="H15" s="15">
        <v>923271</v>
      </c>
      <c r="I15" s="15">
        <v>1016750</v>
      </c>
      <c r="J15" s="15">
        <v>1101904</v>
      </c>
      <c r="K15" s="5"/>
      <c r="L15" s="17"/>
      <c r="M15" s="10"/>
      <c r="N15" s="14"/>
      <c r="O15" s="18"/>
    </row>
    <row r="16" spans="1:15" ht="12.75">
      <c r="A16" s="19" t="s">
        <v>14</v>
      </c>
      <c r="B16" s="20">
        <v>12421269</v>
      </c>
      <c r="C16" s="20">
        <v>12365521</v>
      </c>
      <c r="D16" s="20">
        <v>12663810</v>
      </c>
      <c r="E16" s="20">
        <v>12204566</v>
      </c>
      <c r="F16" s="20">
        <v>11766625</v>
      </c>
      <c r="G16" s="20">
        <v>11656865</v>
      </c>
      <c r="H16" s="20">
        <v>12007899</v>
      </c>
      <c r="I16" s="20">
        <v>12196912</v>
      </c>
      <c r="J16" s="20">
        <v>12830875</v>
      </c>
      <c r="K16" s="5"/>
      <c r="L16" s="17"/>
      <c r="M16" s="10"/>
      <c r="N16" s="14"/>
      <c r="O16" s="18"/>
    </row>
    <row r="17" spans="1:16" ht="22.5">
      <c r="A17" s="21" t="s">
        <v>15</v>
      </c>
      <c r="B17" s="22">
        <f>B16/365</f>
        <v>34030.87397260274</v>
      </c>
      <c r="C17" s="22">
        <f>C16/366</f>
        <v>33785.57650273224</v>
      </c>
      <c r="D17" s="22">
        <f>D16/365</f>
        <v>34695.3698630137</v>
      </c>
      <c r="E17" s="22">
        <f>E16/365</f>
        <v>33437.16712328767</v>
      </c>
      <c r="F17" s="22">
        <f>F16/365</f>
        <v>32237.328767123287</v>
      </c>
      <c r="G17" s="22">
        <f>G16/366</f>
        <v>31849.357923497268</v>
      </c>
      <c r="H17" s="22">
        <f>H16/365</f>
        <v>32898.35342465754</v>
      </c>
      <c r="I17" s="22">
        <f>I16/365</f>
        <v>33416.19726027397</v>
      </c>
      <c r="J17" s="22">
        <f>J16/365</f>
        <v>35153.08219178082</v>
      </c>
      <c r="K17" s="23"/>
      <c r="L17" s="17"/>
      <c r="M17" s="10"/>
      <c r="N17" s="14"/>
      <c r="O17" s="18"/>
      <c r="P17" s="24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L18" s="17"/>
      <c r="M18" s="10"/>
      <c r="N18" s="14"/>
      <c r="O18" s="18"/>
      <c r="P18" s="17"/>
    </row>
    <row r="19" spans="1:16" ht="12.75">
      <c r="A19" s="8" t="s">
        <v>1</v>
      </c>
      <c r="B19" s="9">
        <v>2004</v>
      </c>
      <c r="C19" s="9">
        <v>2005</v>
      </c>
      <c r="D19" s="9">
        <v>2006</v>
      </c>
      <c r="E19" s="9">
        <v>2007</v>
      </c>
      <c r="F19" s="9">
        <v>2008</v>
      </c>
      <c r="G19" s="9">
        <v>2009</v>
      </c>
      <c r="H19" s="9">
        <v>2010</v>
      </c>
      <c r="I19" s="9">
        <v>2011</v>
      </c>
      <c r="J19" s="9">
        <v>2012</v>
      </c>
      <c r="L19" s="17"/>
      <c r="M19" s="10"/>
      <c r="N19" s="14"/>
      <c r="O19" s="18"/>
      <c r="P19" s="17"/>
    </row>
    <row r="20" spans="1:16" ht="12.75">
      <c r="A20" s="13" t="s">
        <v>2</v>
      </c>
      <c r="B20" s="15">
        <v>1095649</v>
      </c>
      <c r="C20" s="15">
        <v>1074375</v>
      </c>
      <c r="D20" s="15">
        <v>1150454</v>
      </c>
      <c r="E20" s="15">
        <v>1242718</v>
      </c>
      <c r="F20" s="15">
        <v>1307244</v>
      </c>
      <c r="G20" s="15">
        <v>1175939</v>
      </c>
      <c r="H20" s="15">
        <v>1111973</v>
      </c>
      <c r="I20" s="15">
        <v>1138508</v>
      </c>
      <c r="J20" s="15">
        <v>1163609</v>
      </c>
      <c r="L20" s="17"/>
      <c r="M20" s="10"/>
      <c r="N20" s="14"/>
      <c r="O20" s="18"/>
      <c r="P20" s="17"/>
    </row>
    <row r="21" spans="1:16" ht="12.75">
      <c r="A21" s="13" t="s">
        <v>3</v>
      </c>
      <c r="B21" s="15">
        <v>1101826</v>
      </c>
      <c r="C21" s="15">
        <v>1106062</v>
      </c>
      <c r="D21" s="15">
        <v>1135595</v>
      </c>
      <c r="E21" s="15">
        <v>1189553</v>
      </c>
      <c r="F21" s="15">
        <v>1278462</v>
      </c>
      <c r="G21" s="15">
        <v>1179244</v>
      </c>
      <c r="H21" s="15">
        <v>1149438</v>
      </c>
      <c r="I21" s="15">
        <v>1167466</v>
      </c>
      <c r="J21" s="15">
        <v>1133294</v>
      </c>
      <c r="L21" s="17"/>
      <c r="M21" s="10"/>
      <c r="N21" s="14"/>
      <c r="O21" s="18"/>
      <c r="P21" s="17"/>
    </row>
    <row r="22" spans="1:16" ht="12.75">
      <c r="A22" s="13" t="s">
        <v>4</v>
      </c>
      <c r="B22" s="15">
        <v>1239389</v>
      </c>
      <c r="C22" s="15">
        <v>1126523</v>
      </c>
      <c r="D22" s="15">
        <v>1303958</v>
      </c>
      <c r="E22" s="15">
        <v>1327115</v>
      </c>
      <c r="F22" s="15">
        <v>1161237</v>
      </c>
      <c r="G22" s="15">
        <v>1300896</v>
      </c>
      <c r="H22" s="15">
        <v>1281772</v>
      </c>
      <c r="I22" s="15">
        <v>1275747</v>
      </c>
      <c r="J22" s="15">
        <v>1219671</v>
      </c>
      <c r="L22" s="17"/>
      <c r="M22" s="10"/>
      <c r="N22" s="14"/>
      <c r="O22" s="18"/>
      <c r="P22" s="17"/>
    </row>
    <row r="23" spans="1:16" ht="12.75">
      <c r="A23" s="13" t="s">
        <v>5</v>
      </c>
      <c r="B23" s="15">
        <v>1065580</v>
      </c>
      <c r="C23" s="15">
        <v>1199048</v>
      </c>
      <c r="D23" s="15">
        <v>1041354</v>
      </c>
      <c r="E23" s="15">
        <v>1102806</v>
      </c>
      <c r="F23" s="15">
        <v>1354968</v>
      </c>
      <c r="G23" s="15">
        <v>1127868</v>
      </c>
      <c r="H23" s="15">
        <v>1167050</v>
      </c>
      <c r="I23" s="15">
        <v>1112077</v>
      </c>
      <c r="J23" s="15">
        <v>1021381</v>
      </c>
      <c r="L23" s="17"/>
      <c r="M23" s="10"/>
      <c r="N23" s="14"/>
      <c r="O23" s="18"/>
      <c r="P23" s="17"/>
    </row>
    <row r="24" spans="1:16" ht="12.75">
      <c r="A24" s="13" t="s">
        <v>6</v>
      </c>
      <c r="B24" s="15">
        <v>1154565</v>
      </c>
      <c r="C24" s="15">
        <v>1186609</v>
      </c>
      <c r="D24" s="15">
        <v>1248549</v>
      </c>
      <c r="E24" s="15">
        <v>1297355</v>
      </c>
      <c r="F24" s="15">
        <v>1258339</v>
      </c>
      <c r="G24" s="15">
        <v>1196275</v>
      </c>
      <c r="H24" s="15">
        <v>1213615</v>
      </c>
      <c r="I24" s="15">
        <v>1266481</v>
      </c>
      <c r="J24" s="15">
        <v>1204519</v>
      </c>
      <c r="L24" s="17"/>
      <c r="M24" s="10"/>
      <c r="N24" s="14"/>
      <c r="O24" s="18"/>
      <c r="P24" s="17"/>
    </row>
    <row r="25" spans="1:16" ht="12.75">
      <c r="A25" s="13" t="s">
        <v>7</v>
      </c>
      <c r="B25" s="15">
        <v>1133683</v>
      </c>
      <c r="C25" s="15">
        <v>1157302</v>
      </c>
      <c r="D25" s="15">
        <v>1208028</v>
      </c>
      <c r="E25" s="15">
        <v>1243424</v>
      </c>
      <c r="F25" s="15">
        <v>1200825</v>
      </c>
      <c r="G25" s="15">
        <v>1191709</v>
      </c>
      <c r="H25" s="15">
        <v>1174859</v>
      </c>
      <c r="I25" s="15">
        <v>1137082</v>
      </c>
      <c r="J25" s="15">
        <v>1140076</v>
      </c>
      <c r="L25" s="17"/>
      <c r="M25" s="10"/>
      <c r="N25" s="14"/>
      <c r="O25" s="18"/>
      <c r="P25" s="17"/>
    </row>
    <row r="26" spans="1:16" ht="12.75">
      <c r="A26" s="13" t="s">
        <v>8</v>
      </c>
      <c r="B26" s="15">
        <v>1048613</v>
      </c>
      <c r="C26" s="15">
        <v>1036366</v>
      </c>
      <c r="D26" s="15">
        <v>1074373</v>
      </c>
      <c r="E26" s="15">
        <v>1144362</v>
      </c>
      <c r="F26" s="15">
        <v>1200350</v>
      </c>
      <c r="G26" s="15">
        <v>1116070</v>
      </c>
      <c r="H26" s="15">
        <v>1086624</v>
      </c>
      <c r="I26" s="15">
        <v>1016823</v>
      </c>
      <c r="J26" s="15">
        <v>965709</v>
      </c>
      <c r="L26" s="17"/>
      <c r="M26" s="10"/>
      <c r="N26" s="14"/>
      <c r="O26" s="18"/>
      <c r="P26" s="17"/>
    </row>
    <row r="27" spans="1:16" ht="12.75">
      <c r="A27" s="13" t="s">
        <v>9</v>
      </c>
      <c r="B27" s="15">
        <v>572310</v>
      </c>
      <c r="C27" s="15">
        <v>606878</v>
      </c>
      <c r="D27" s="15">
        <v>598711</v>
      </c>
      <c r="E27" s="15">
        <v>675647</v>
      </c>
      <c r="F27" s="15">
        <v>654317</v>
      </c>
      <c r="G27" s="15">
        <v>616068</v>
      </c>
      <c r="H27" s="15">
        <v>640806</v>
      </c>
      <c r="I27" s="15">
        <v>625811</v>
      </c>
      <c r="J27" s="15">
        <v>579905</v>
      </c>
      <c r="L27" s="17"/>
      <c r="M27" s="10"/>
      <c r="N27" s="14"/>
      <c r="O27" s="18"/>
      <c r="P27" s="17"/>
    </row>
    <row r="28" spans="1:16" ht="12.75">
      <c r="A28" s="13" t="s">
        <v>10</v>
      </c>
      <c r="B28" s="15">
        <v>1066668</v>
      </c>
      <c r="C28" s="15">
        <v>1085570</v>
      </c>
      <c r="D28" s="15">
        <v>1071896</v>
      </c>
      <c r="E28" s="15">
        <v>1071719</v>
      </c>
      <c r="F28" s="15">
        <v>1124470</v>
      </c>
      <c r="G28" s="15">
        <v>1072870</v>
      </c>
      <c r="H28" s="15">
        <v>1110989</v>
      </c>
      <c r="I28" s="15">
        <v>1125385</v>
      </c>
      <c r="J28" s="15">
        <v>958359</v>
      </c>
      <c r="L28" s="17"/>
      <c r="M28" s="10"/>
      <c r="N28" s="14"/>
      <c r="O28" s="18"/>
      <c r="P28" s="17"/>
    </row>
    <row r="29" spans="1:16" ht="12.75">
      <c r="A29" s="13" t="s">
        <v>11</v>
      </c>
      <c r="B29" s="15">
        <v>1166848</v>
      </c>
      <c r="C29" s="15">
        <v>1170915</v>
      </c>
      <c r="D29" s="15">
        <v>1253894</v>
      </c>
      <c r="E29" s="15">
        <v>1354548</v>
      </c>
      <c r="F29" s="15">
        <v>1381042</v>
      </c>
      <c r="G29" s="15">
        <v>1265592</v>
      </c>
      <c r="H29" s="15">
        <v>1204360</v>
      </c>
      <c r="I29" s="15">
        <v>1198681</v>
      </c>
      <c r="J29" s="15">
        <v>1241665</v>
      </c>
      <c r="L29" s="17"/>
      <c r="M29" s="10"/>
      <c r="N29" s="14"/>
      <c r="O29" s="18"/>
      <c r="P29" s="17"/>
    </row>
    <row r="30" spans="1:16" ht="12.75">
      <c r="A30" s="13" t="s">
        <v>12</v>
      </c>
      <c r="B30" s="15">
        <v>1201233</v>
      </c>
      <c r="C30" s="15">
        <v>1204682</v>
      </c>
      <c r="D30" s="15">
        <v>1267718</v>
      </c>
      <c r="E30" s="15">
        <v>1271909</v>
      </c>
      <c r="F30" s="15">
        <v>1239857</v>
      </c>
      <c r="G30" s="15">
        <v>1230090</v>
      </c>
      <c r="H30" s="15">
        <v>1241219</v>
      </c>
      <c r="I30" s="15">
        <v>1225153</v>
      </c>
      <c r="J30" s="15">
        <v>1128797</v>
      </c>
      <c r="L30" s="17"/>
      <c r="M30" s="10"/>
      <c r="N30" s="14"/>
      <c r="O30" s="18"/>
      <c r="P30" s="17"/>
    </row>
    <row r="31" spans="1:16" ht="12.75">
      <c r="A31" s="13" t="s">
        <v>13</v>
      </c>
      <c r="B31" s="15">
        <v>1084440</v>
      </c>
      <c r="C31" s="15">
        <v>1047839</v>
      </c>
      <c r="D31" s="15">
        <v>1054316</v>
      </c>
      <c r="E31" s="15">
        <v>1096695</v>
      </c>
      <c r="F31" s="15">
        <v>1148413</v>
      </c>
      <c r="G31" s="15">
        <v>1133021</v>
      </c>
      <c r="H31" s="15">
        <v>1128600</v>
      </c>
      <c r="I31" s="15">
        <v>1074611</v>
      </c>
      <c r="J31" s="15">
        <v>996812</v>
      </c>
      <c r="L31" s="17"/>
      <c r="M31" s="10"/>
      <c r="N31" s="14"/>
      <c r="O31" s="18"/>
      <c r="P31" s="17"/>
    </row>
    <row r="32" spans="1:16" ht="12.75">
      <c r="A32" s="19" t="s">
        <v>14</v>
      </c>
      <c r="B32" s="20">
        <f>SUM(B20:B31)</f>
        <v>12930804</v>
      </c>
      <c r="C32" s="25">
        <v>13002169</v>
      </c>
      <c r="D32" s="25">
        <f aca="true" t="shared" si="0" ref="D32:J32">SUM(D20:D31)</f>
        <v>13408846</v>
      </c>
      <c r="E32" s="25">
        <f t="shared" si="0"/>
        <v>14017851</v>
      </c>
      <c r="F32" s="25">
        <f t="shared" si="0"/>
        <v>14309524</v>
      </c>
      <c r="G32" s="25">
        <f t="shared" si="0"/>
        <v>13605642</v>
      </c>
      <c r="H32" s="25">
        <f t="shared" si="0"/>
        <v>13511305</v>
      </c>
      <c r="I32" s="25">
        <f t="shared" si="0"/>
        <v>13363825</v>
      </c>
      <c r="J32" s="25">
        <f t="shared" si="0"/>
        <v>12753797</v>
      </c>
      <c r="L32" s="17"/>
      <c r="M32" s="10"/>
      <c r="N32" s="14"/>
      <c r="O32" s="18"/>
      <c r="P32" s="17"/>
    </row>
    <row r="33" spans="1:16" ht="12.75">
      <c r="A33" s="26" t="s">
        <v>15</v>
      </c>
      <c r="B33" s="22">
        <f>B32/366</f>
        <v>35330.065573770495</v>
      </c>
      <c r="C33" s="22">
        <f>C32/365</f>
        <v>35622.38082191781</v>
      </c>
      <c r="D33" s="22">
        <f>D32/365</f>
        <v>36736.56438356164</v>
      </c>
      <c r="E33" s="22">
        <f>E32/365</f>
        <v>38405.07123287671</v>
      </c>
      <c r="F33" s="22">
        <f>F32/366</f>
        <v>39097.06010928962</v>
      </c>
      <c r="G33" s="22">
        <f>G32/365</f>
        <v>37275.73150684931</v>
      </c>
      <c r="H33" s="22">
        <f>H32/365</f>
        <v>37017.27397260274</v>
      </c>
      <c r="I33" s="22">
        <f>I32/365</f>
        <v>36613.21917808219</v>
      </c>
      <c r="J33" s="22">
        <f>J32/366</f>
        <v>34846.43989071038</v>
      </c>
      <c r="L33" s="17"/>
      <c r="M33" s="10"/>
      <c r="N33" s="14"/>
      <c r="O33" s="18"/>
      <c r="P33" s="17"/>
    </row>
    <row r="34" spans="1:16" ht="12.75">
      <c r="A34" s="16"/>
      <c r="B34" s="4"/>
      <c r="C34" s="4"/>
      <c r="D34" s="4"/>
      <c r="E34" s="4"/>
      <c r="F34" s="4"/>
      <c r="G34" s="4"/>
      <c r="H34" s="4"/>
      <c r="I34" s="4"/>
      <c r="J34" s="4"/>
      <c r="L34" s="17"/>
      <c r="M34" s="10"/>
      <c r="N34" s="14"/>
      <c r="O34" s="18"/>
      <c r="P34" s="17"/>
    </row>
    <row r="35" spans="1:19" ht="12.75">
      <c r="A35" s="8" t="s">
        <v>1</v>
      </c>
      <c r="B35" s="9">
        <v>2013</v>
      </c>
      <c r="C35" s="9">
        <v>2014</v>
      </c>
      <c r="D35" s="9">
        <v>2015</v>
      </c>
      <c r="E35" s="9">
        <v>2016</v>
      </c>
      <c r="F35" s="9">
        <v>2017</v>
      </c>
      <c r="G35" s="9">
        <v>2018</v>
      </c>
      <c r="H35" s="9">
        <v>2019</v>
      </c>
      <c r="I35" s="27">
        <v>2020</v>
      </c>
      <c r="J35" s="27">
        <v>2021</v>
      </c>
      <c r="K35" s="28" t="s">
        <v>17</v>
      </c>
      <c r="L35" s="28" t="s">
        <v>18</v>
      </c>
      <c r="O35" s="29"/>
      <c r="P35" s="10"/>
      <c r="Q35" s="14"/>
      <c r="R35" s="18"/>
      <c r="S35" s="17"/>
    </row>
    <row r="36" spans="1:19" ht="12.75">
      <c r="A36" s="13" t="s">
        <v>2</v>
      </c>
      <c r="B36" s="15">
        <v>1145624</v>
      </c>
      <c r="C36" s="15">
        <v>1083851</v>
      </c>
      <c r="D36" s="15">
        <v>1041543</v>
      </c>
      <c r="E36" s="15">
        <v>1022515</v>
      </c>
      <c r="F36" s="15">
        <v>1109763.118460777</v>
      </c>
      <c r="G36" s="15">
        <v>1114850.7401311242</v>
      </c>
      <c r="H36" s="15">
        <v>1177602.9680440198</v>
      </c>
      <c r="I36" s="15">
        <v>1206746.255463373</v>
      </c>
      <c r="J36" s="15">
        <v>693685.9017406186</v>
      </c>
      <c r="K36" s="30">
        <f>(J36-B4)/B4*100</f>
        <v>-39.26937022180931</v>
      </c>
      <c r="L36" s="30">
        <f>(J36-I36)/I36*100</f>
        <v>-42.51600959190436</v>
      </c>
      <c r="N36" s="31"/>
      <c r="O36" s="29"/>
      <c r="P36" s="10"/>
      <c r="Q36" s="14"/>
      <c r="R36" s="18"/>
      <c r="S36" s="17"/>
    </row>
    <row r="37" spans="1:19" ht="12.75">
      <c r="A37" s="13" t="s">
        <v>3</v>
      </c>
      <c r="B37" s="15">
        <v>1071326</v>
      </c>
      <c r="C37" s="15">
        <v>1068937</v>
      </c>
      <c r="D37" s="15">
        <v>1024988</v>
      </c>
      <c r="E37" s="15">
        <v>1119311</v>
      </c>
      <c r="F37" s="15">
        <v>1135661.774072711</v>
      </c>
      <c r="G37" s="15">
        <v>1045884.3290476822</v>
      </c>
      <c r="H37" s="15">
        <v>1136402.4244595533</v>
      </c>
      <c r="I37" s="15">
        <v>1245801.862373719</v>
      </c>
      <c r="J37" s="15">
        <v>773176.2450907424</v>
      </c>
      <c r="K37" s="30">
        <f aca="true" t="shared" si="1" ref="K37:K47">(J37-B5)/B5*100</f>
        <v>-30.181068384313704</v>
      </c>
      <c r="L37" s="30">
        <f>(J37-I37)/I37*100</f>
        <v>-37.937462734438995</v>
      </c>
      <c r="N37" s="30"/>
      <c r="O37" s="29"/>
      <c r="P37" s="10"/>
      <c r="Q37" s="14"/>
      <c r="R37" s="18"/>
      <c r="S37" s="17"/>
    </row>
    <row r="38" spans="1:19" ht="12.75">
      <c r="A38" s="13" t="s">
        <v>4</v>
      </c>
      <c r="B38" s="15">
        <v>1070813</v>
      </c>
      <c r="C38" s="15">
        <v>1143179</v>
      </c>
      <c r="D38" s="15">
        <v>1154845</v>
      </c>
      <c r="E38" s="15">
        <v>1087337</v>
      </c>
      <c r="F38" s="15">
        <v>1313026.834210019</v>
      </c>
      <c r="G38" s="15">
        <v>1094459.6345824837</v>
      </c>
      <c r="H38" s="15">
        <v>1242312.9483190742</v>
      </c>
      <c r="I38" s="15">
        <v>625950.0473844811</v>
      </c>
      <c r="J38" s="15">
        <v>919640.2562611479</v>
      </c>
      <c r="K38" s="30">
        <f t="shared" si="1"/>
        <v>-27.27460493388511</v>
      </c>
      <c r="L38" s="30">
        <f>(J38-I38)/I38*100</f>
        <v>46.91911281161254</v>
      </c>
      <c r="N38" s="30"/>
      <c r="O38" s="29"/>
      <c r="P38" s="10"/>
      <c r="Q38" s="14"/>
      <c r="R38" s="18"/>
      <c r="S38" s="17"/>
    </row>
    <row r="39" spans="1:19" ht="12.75">
      <c r="A39" s="13" t="s">
        <v>5</v>
      </c>
      <c r="B39" s="15">
        <v>1132560</v>
      </c>
      <c r="C39" s="15">
        <v>1037858</v>
      </c>
      <c r="D39" s="15">
        <v>1067843</v>
      </c>
      <c r="E39" s="15">
        <v>1168297</v>
      </c>
      <c r="F39" s="15">
        <v>1008675.3618702709</v>
      </c>
      <c r="G39" s="15">
        <v>1111217.075843134</v>
      </c>
      <c r="H39" s="15">
        <v>1120572.892803943</v>
      </c>
      <c r="I39" s="15">
        <v>129389.9919163742</v>
      </c>
      <c r="J39" s="15">
        <v>837664.3195942544</v>
      </c>
      <c r="K39" s="30">
        <f t="shared" si="1"/>
        <v>-15.915391883461583</v>
      </c>
      <c r="L39" s="30">
        <f aca="true" t="shared" si="2" ref="L39:L48">(J39-I39)/I39*100</f>
        <v>547.3949856459096</v>
      </c>
      <c r="N39" s="30"/>
      <c r="O39" s="29"/>
      <c r="P39" s="10"/>
      <c r="Q39" s="14"/>
      <c r="R39" s="18"/>
      <c r="S39" s="17"/>
    </row>
    <row r="40" spans="1:19" ht="12.75">
      <c r="A40" s="13" t="s">
        <v>6</v>
      </c>
      <c r="B40" s="15">
        <v>1144001</v>
      </c>
      <c r="C40" s="15">
        <v>1098191</v>
      </c>
      <c r="D40" s="15">
        <v>1096177</v>
      </c>
      <c r="E40" s="15">
        <v>1146078</v>
      </c>
      <c r="F40" s="15">
        <v>1231746.0381655924</v>
      </c>
      <c r="G40" s="15">
        <v>1189854.6429082248</v>
      </c>
      <c r="H40" s="15">
        <v>1257430.0491950016</v>
      </c>
      <c r="I40" s="15">
        <v>240545.30293872266</v>
      </c>
      <c r="J40" s="15">
        <v>909344.9520083694</v>
      </c>
      <c r="K40" s="30">
        <f t="shared" si="1"/>
        <v>-22.945096370356268</v>
      </c>
      <c r="L40" s="30">
        <f t="shared" si="2"/>
        <v>278.0347988087795</v>
      </c>
      <c r="N40" s="30"/>
      <c r="O40" s="32"/>
      <c r="P40" s="10"/>
      <c r="Q40" s="14"/>
      <c r="R40" s="18"/>
      <c r="S40" s="17"/>
    </row>
    <row r="41" spans="1:19" ht="12.75">
      <c r="A41" s="13" t="s">
        <v>7</v>
      </c>
      <c r="B41" s="15">
        <v>1024558</v>
      </c>
      <c r="C41" s="15">
        <v>1004482</v>
      </c>
      <c r="D41" s="15">
        <v>1070654</v>
      </c>
      <c r="E41" s="15">
        <v>1096967</v>
      </c>
      <c r="F41" s="15">
        <v>1158656.905780831</v>
      </c>
      <c r="G41" s="15">
        <v>1138234.0474698793</v>
      </c>
      <c r="H41" s="15">
        <v>1128350.671053589</v>
      </c>
      <c r="I41" s="15">
        <v>518373.25254688715</v>
      </c>
      <c r="J41" s="15">
        <v>941042.7586114404</v>
      </c>
      <c r="K41" s="30">
        <f t="shared" si="1"/>
        <v>-14.620640850357885</v>
      </c>
      <c r="L41" s="30">
        <f t="shared" si="2"/>
        <v>81.53767656565624</v>
      </c>
      <c r="N41" s="30"/>
      <c r="O41" s="29"/>
      <c r="P41" s="10"/>
      <c r="Q41" s="14"/>
      <c r="R41" s="18"/>
      <c r="S41" s="17"/>
    </row>
    <row r="42" spans="1:19" ht="12.75">
      <c r="A42" s="13" t="s">
        <v>8</v>
      </c>
      <c r="B42" s="15">
        <v>966912</v>
      </c>
      <c r="C42" s="15">
        <v>940270</v>
      </c>
      <c r="D42" s="15">
        <v>986608</v>
      </c>
      <c r="E42" s="15">
        <v>969922</v>
      </c>
      <c r="F42" s="15">
        <v>998012.4858201646</v>
      </c>
      <c r="G42" s="15">
        <v>1032080.0976493708</v>
      </c>
      <c r="H42" s="15">
        <v>1121785.4084568375</v>
      </c>
      <c r="I42" s="15">
        <v>717687.8266096195</v>
      </c>
      <c r="J42" s="15">
        <v>857100.8578778659</v>
      </c>
      <c r="K42" s="30">
        <f t="shared" si="1"/>
        <v>-9.214650006157648</v>
      </c>
      <c r="L42" s="30">
        <f t="shared" si="2"/>
        <v>19.425302492148713</v>
      </c>
      <c r="N42" s="30"/>
      <c r="O42" s="29"/>
      <c r="P42" s="10"/>
      <c r="Q42" s="14"/>
      <c r="R42" s="18"/>
      <c r="S42" s="17"/>
    </row>
    <row r="43" spans="1:19" ht="12.75">
      <c r="A43" s="13" t="s">
        <v>9</v>
      </c>
      <c r="B43" s="15">
        <v>555433</v>
      </c>
      <c r="C43" s="15">
        <v>538612</v>
      </c>
      <c r="D43" s="15">
        <v>578885</v>
      </c>
      <c r="E43" s="15">
        <v>627546</v>
      </c>
      <c r="F43" s="15">
        <v>621259.425107807</v>
      </c>
      <c r="G43" s="15">
        <v>663873.1837247474</v>
      </c>
      <c r="H43" s="15">
        <v>702365.5919009879</v>
      </c>
      <c r="I43" s="15">
        <v>493816.4258828</v>
      </c>
      <c r="J43" s="15">
        <v>566520.7329368904</v>
      </c>
      <c r="K43" s="30">
        <f t="shared" si="1"/>
        <v>18.826239593780244</v>
      </c>
      <c r="L43" s="30">
        <f t="shared" si="2"/>
        <v>14.722942219695568</v>
      </c>
      <c r="N43" s="30"/>
      <c r="O43" s="29"/>
      <c r="P43" s="10"/>
      <c r="Q43" s="14"/>
      <c r="R43" s="18"/>
      <c r="S43" s="17"/>
    </row>
    <row r="44" spans="1:19" ht="12.75">
      <c r="A44" s="13" t="s">
        <v>10</v>
      </c>
      <c r="B44" s="15">
        <v>936887</v>
      </c>
      <c r="C44" s="15">
        <v>935646</v>
      </c>
      <c r="D44" s="15">
        <v>984580</v>
      </c>
      <c r="E44" s="15">
        <v>1072967</v>
      </c>
      <c r="F44" s="15">
        <v>988857.7159577792</v>
      </c>
      <c r="G44" s="15">
        <v>996002.9180400698</v>
      </c>
      <c r="H44" s="15">
        <v>1065010.3098198823</v>
      </c>
      <c r="I44" s="15">
        <v>755756.3944799819</v>
      </c>
      <c r="J44" s="15">
        <v>920046.1997712691</v>
      </c>
      <c r="K44" s="30">
        <f t="shared" si="1"/>
        <v>-1.3464250306648051</v>
      </c>
      <c r="L44" s="30">
        <f t="shared" si="2"/>
        <v>21.73846050013658</v>
      </c>
      <c r="N44" s="30"/>
      <c r="O44" s="17"/>
      <c r="P44" s="10"/>
      <c r="Q44" s="14"/>
      <c r="R44" s="18"/>
      <c r="S44" s="17"/>
    </row>
    <row r="45" spans="1:19" ht="12.75">
      <c r="A45" s="13" t="s">
        <v>11</v>
      </c>
      <c r="B45" s="15">
        <v>1233958</v>
      </c>
      <c r="C45" s="15">
        <v>1206629</v>
      </c>
      <c r="D45" s="15">
        <v>1170073</v>
      </c>
      <c r="E45" s="15">
        <v>1153519</v>
      </c>
      <c r="F45" s="15">
        <v>1120034.150812969</v>
      </c>
      <c r="G45" s="15">
        <v>1261078.2160367002</v>
      </c>
      <c r="H45" s="15">
        <v>1325814.7970275225</v>
      </c>
      <c r="I45" s="15">
        <v>856175.6216062825</v>
      </c>
      <c r="J45" s="15">
        <v>1023353.6403040241</v>
      </c>
      <c r="K45" s="30">
        <f t="shared" si="1"/>
        <v>-12.414701003072206</v>
      </c>
      <c r="L45" s="30">
        <f t="shared" si="2"/>
        <v>19.526136283125727</v>
      </c>
      <c r="N45" s="30"/>
      <c r="O45" s="17"/>
      <c r="P45" s="10"/>
      <c r="Q45" s="14"/>
      <c r="R45" s="18"/>
      <c r="S45" s="17"/>
    </row>
    <row r="46" spans="1:19" ht="12.75">
      <c r="A46" s="13" t="s">
        <v>12</v>
      </c>
      <c r="B46" s="15">
        <v>1098796</v>
      </c>
      <c r="C46" s="15">
        <v>1070994</v>
      </c>
      <c r="D46" s="15">
        <v>1161322</v>
      </c>
      <c r="E46" s="15">
        <v>1204556</v>
      </c>
      <c r="F46" s="15">
        <v>1165613.1247314368</v>
      </c>
      <c r="G46" s="15">
        <v>1197968.2780585107</v>
      </c>
      <c r="H46" s="15">
        <v>1250917.643429726</v>
      </c>
      <c r="I46" s="15">
        <v>799116.3878451758</v>
      </c>
      <c r="J46" s="15">
        <v>1063600.3760559491</v>
      </c>
      <c r="K46" s="30">
        <f t="shared" si="1"/>
        <v>-6.888108535725054</v>
      </c>
      <c r="L46" s="30">
        <f t="shared" si="2"/>
        <v>33.097054726152805</v>
      </c>
      <c r="N46" s="30"/>
      <c r="O46" s="17"/>
      <c r="P46" s="10"/>
      <c r="Q46" s="14"/>
      <c r="R46" s="18"/>
      <c r="S46" s="17"/>
    </row>
    <row r="47" spans="1:19" ht="12.75">
      <c r="A47" s="13" t="s">
        <v>13</v>
      </c>
      <c r="B47" s="15">
        <v>998972</v>
      </c>
      <c r="C47" s="15">
        <v>1023218</v>
      </c>
      <c r="D47" s="15">
        <v>1062878</v>
      </c>
      <c r="E47" s="15">
        <v>1051992</v>
      </c>
      <c r="F47" s="15">
        <v>941135.9915537174</v>
      </c>
      <c r="G47" s="15">
        <v>1029189.873331056</v>
      </c>
      <c r="H47" s="15">
        <v>1111743.7769751407</v>
      </c>
      <c r="I47" s="15">
        <v>793047.1910762031</v>
      </c>
      <c r="J47" s="15">
        <v>928072.9700958475</v>
      </c>
      <c r="K47" s="30">
        <f t="shared" si="1"/>
        <v>-3.7677989552319553</v>
      </c>
      <c r="L47" s="30">
        <f t="shared" si="2"/>
        <v>17.026197247657848</v>
      </c>
      <c r="N47" s="30"/>
      <c r="O47" s="17"/>
      <c r="P47" s="10"/>
      <c r="Q47" s="14"/>
      <c r="R47" s="18"/>
      <c r="S47" s="17"/>
    </row>
    <row r="48" spans="1:19" ht="12.75">
      <c r="A48" s="19" t="s">
        <v>14</v>
      </c>
      <c r="B48" s="25">
        <f>SUM(B36:B47)</f>
        <v>12379840</v>
      </c>
      <c r="C48" s="25">
        <f>SUM(C36:C47)</f>
        <v>12151867</v>
      </c>
      <c r="D48" s="25">
        <f>SUM(D36:D47)</f>
        <v>12400396</v>
      </c>
      <c r="E48" s="25">
        <f>SUM(E36:E47)</f>
        <v>12721007</v>
      </c>
      <c r="F48" s="25">
        <f>SUM(F36:F47)</f>
        <v>12792442.926544076</v>
      </c>
      <c r="G48" s="25">
        <v>12874693.036822982</v>
      </c>
      <c r="H48" s="25">
        <v>13640309.48148528</v>
      </c>
      <c r="I48" s="25">
        <f>SUM(I36:I47)</f>
        <v>8382406.5601236215</v>
      </c>
      <c r="J48" s="25">
        <f>SUM(J36:J47)</f>
        <v>10433249.210348418</v>
      </c>
      <c r="K48" s="33">
        <f>(J48-B16)/B16*100</f>
        <v>-16.00496527087194</v>
      </c>
      <c r="L48" s="30">
        <f t="shared" si="2"/>
        <v>24.46603651964301</v>
      </c>
      <c r="O48" s="17"/>
      <c r="P48" s="10"/>
      <c r="Q48" s="14"/>
      <c r="R48" s="18"/>
      <c r="S48" s="17"/>
    </row>
    <row r="49" spans="1:19" ht="13.5" thickBot="1">
      <c r="A49" s="26" t="s">
        <v>15</v>
      </c>
      <c r="B49" s="22">
        <f>B48/365</f>
        <v>33917.3698630137</v>
      </c>
      <c r="C49" s="22">
        <f>C48/365</f>
        <v>33292.786301369866</v>
      </c>
      <c r="D49" s="22">
        <f>D48/365</f>
        <v>33973.687671232874</v>
      </c>
      <c r="E49" s="22">
        <f>E48/366</f>
        <v>34756.84972677596</v>
      </c>
      <c r="F49" s="22">
        <f>F48/365</f>
        <v>35047.788839846784</v>
      </c>
      <c r="G49" s="22">
        <f>G48/365</f>
        <v>35273.1316077342</v>
      </c>
      <c r="H49" s="22">
        <f>H48/365</f>
        <v>37370.710908178844</v>
      </c>
      <c r="I49" s="22">
        <f>I48/365</f>
        <v>22965.49742499622</v>
      </c>
      <c r="J49" s="22">
        <f>J48/365</f>
        <v>28584.244411913474</v>
      </c>
      <c r="K49" s="34">
        <f>(J49-B17)/B17*100</f>
        <v>-16.004965270871942</v>
      </c>
      <c r="L49" s="34">
        <f>(J49-I49)/I49*100</f>
        <v>24.46603651964302</v>
      </c>
      <c r="O49" s="17"/>
      <c r="P49" s="10"/>
      <c r="Q49" s="14"/>
      <c r="R49" s="18"/>
      <c r="S49" s="17"/>
    </row>
    <row r="50" spans="1:15" ht="12.75">
      <c r="A50" s="16" t="s">
        <v>16</v>
      </c>
      <c r="B50" s="4"/>
      <c r="C50" s="4"/>
      <c r="D50" s="4"/>
      <c r="E50" s="4"/>
      <c r="F50" s="4"/>
      <c r="G50" s="4"/>
      <c r="H50" s="4"/>
      <c r="I50" s="4"/>
      <c r="J50" s="4"/>
      <c r="L50" s="17"/>
      <c r="M50" s="16"/>
      <c r="N50" s="14"/>
      <c r="O50" s="18"/>
    </row>
  </sheetData>
  <sheetProtection selectLockedCells="1" selectUnlockedCells="1"/>
  <printOptions/>
  <pageMargins left="0.7875" right="0.7875" top="0.5118055555555555" bottom="0.5118055555555555" header="0.5118055555555555" footer="0.5118055555555555"/>
  <pageSetup horizontalDpi="300" verticalDpi="300" orientation="portrait" paperSize="9" scale="90"/>
  <ignoredErrors>
    <ignoredError sqref="B48:F48 I48:J48 B32 D32:J32" formulaRange="1"/>
    <ignoredError sqref="E49 G17 C17 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2022-12-20T08:39:41Z</dcterms:modified>
  <cp:category/>
  <cp:version/>
  <cp:contentType/>
  <cp:contentStatus/>
</cp:coreProperties>
</file>