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1455" windowWidth="17955" windowHeight="15420" activeTab="0"/>
  </bookViews>
  <sheets>
    <sheet name="05.17.12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<sst xmlns="http://schemas.openxmlformats.org/spreadsheetml/2006/main" count="25" uniqueCount="21">
  <si>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Pes respecte</t>
  </si>
  <si>
    <t>Subsector d'activitat comercial</t>
  </si>
  <si>
    <t>Nombre</t>
  </si>
  <si>
    <t>%</t>
  </si>
  <si>
    <t>total ciutat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</si>
  <si>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</si>
  <si>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</si>
  <si>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</si>
  <si>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</si>
  <si>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</si>
  <si>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</si>
  <si>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</si>
  <si>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</si>
  <si>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</si>
  <si>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</si>
  <si>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</si>
  <si>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TOTAL</t>
  </si>
  <si>
    <t>Font: Ajuntament de Sabadell. Comerç i Consum.</t>
  </si>
  <si>
    <t>05.17.12 Comerç</t>
  </si>
  <si>
    <t>Composició dels establiments d'activitat comercial segons subsector. Evolució 2012-2021. Districte 7</t>
  </si>
  <si>
    <r>
      <rPr>
        <sz val="8"/>
        <color indexed="9"/>
        <rFont val="Symbol"/>
        <family val="1"/>
      </rPr>
      <t>D</t>
    </r>
    <r>
      <rPr>
        <b/>
        <sz val="8"/>
        <color indexed="9"/>
        <rFont val="Arial"/>
        <family val="2"/>
      </rPr>
      <t xml:space="preserve"> 12-21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</si>
</sst>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color indexed="9"/>
      <name val="Symbol"/>
      <family val="1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right" wrapText="1"/>
    </xf>
    <xf numFmtId="0" fontId="4" fillId="33" borderId="0" xfId="0" applyFont="1" applyFill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"/>
    </sheetView>
  </sheetViews>
  <sheetFormatPr defaultColWidth="9.125" defaultRowHeight="15.75"/>
  <cols>
    <col min="1" max="1" width="35.625" style="0" customWidth="1"/>
    <col min="2" max="3" width="12.625" style="0" customWidth="1"/>
    <col min="4" max="4" width="0.5" style="0" customWidth="1"/>
    <col min="5" max="6" width="12.625" style="0" customWidth="1"/>
    <col min="7" max="7" width="0.5" style="0" customWidth="1"/>
    <col min="8" max="9" width="12.625" style="0" customWidth="1"/>
    <col min="10" max="10" width="0.5" style="0" customWidth="1"/>
    <col min="11" max="11" width="12.625" style="0" customWidth="1"/>
  </cols>
  <sheetData>
    <row r="1" ht="15.75">
      <c r="A1" s="1" t="s">
        <v>18</v>
      </c>
    </row>
    <row r="2" ht="15.75">
      <c r="A2" s="2" t="s">
        <v>19</v>
      </c>
    </row>
    <row r="3" spans="1:11" s="6" customFormat="1" ht="12.75" customHeight="1">
      <c r="A3" s="3"/>
      <c r="B3" s="4"/>
      <c r="C3" s="4">
        <v>2012</v>
      </c>
      <c r="D3" s="5"/>
      <c r="E3" s="4"/>
      <c r="F3" s="4">
        <v>2021</v>
      </c>
      <c r="G3" s="5"/>
      <c r="H3" s="4"/>
      <c r="I3" s="4" t="s">
        <v>20</v>
      </c>
      <c r="J3" s="5"/>
      <c r="K3" s="5" t="s">
        <v>0</v>
      </c>
    </row>
    <row r="4" spans="1:11" s="6" customFormat="1" ht="12.75" customHeight="1">
      <c r="A4" s="3" t="s">
        <v>1</v>
      </c>
      <c r="B4" s="5" t="s">
        <v>2</v>
      </c>
      <c r="C4" s="5" t="s">
        <v>3</v>
      </c>
      <c r="D4" s="5"/>
      <c r="E4" s="5" t="s">
        <v>2</v>
      </c>
      <c r="F4" s="5" t="s">
        <v>3</v>
      </c>
      <c r="G4" s="5"/>
      <c r="H4" s="5" t="s">
        <v>2</v>
      </c>
      <c r="I4" s="5" t="s">
        <v>3</v>
      </c>
      <c r="J4" s="5"/>
      <c r="K4" s="5" t="s">
        <v>4</v>
      </c>
    </row>
    <row r="5" spans="1:11" s="7" customFormat="1" ht="12.75" customHeight="1">
      <c r="A5" s="7" t="s">
        <v>5</v>
      </c>
      <c r="B5" s="8">
        <v>39</v>
      </c>
      <c r="C5" s="9">
        <f aca="true" t="shared" si="0" ref="C5:C12">B5/$B$18*100</f>
        <v>37.142857142857146</v>
      </c>
      <c r="D5" s="9"/>
      <c r="E5" s="8">
        <v>32</v>
      </c>
      <c r="F5" s="9">
        <f>E5/$E$18*100</f>
        <v>34.04255319148936</v>
      </c>
      <c r="G5" s="9"/>
      <c r="H5" s="8">
        <f>B5-E5</f>
        <v>7</v>
      </c>
      <c r="I5" s="9">
        <f>H5/E5*100</f>
        <v>21.875</v>
      </c>
      <c r="J5" s="9"/>
      <c r="K5" s="9">
        <v>3.61</v>
      </c>
    </row>
    <row r="6" spans="1:11" s="7" customFormat="1" ht="12.75" customHeight="1">
      <c r="A6" s="7" t="s">
        <v>6</v>
      </c>
      <c r="B6" s="8">
        <v>5</v>
      </c>
      <c r="C6" s="9">
        <f t="shared" si="0"/>
        <v>4.761904761904762</v>
      </c>
      <c r="D6" s="9"/>
      <c r="E6" s="8">
        <v>4</v>
      </c>
      <c r="F6" s="9">
        <f aca="true" t="shared" si="1" ref="F6:F12">E6/$E$18*100</f>
        <v>4.25531914893617</v>
      </c>
      <c r="G6" s="9"/>
      <c r="H6" s="8">
        <f aca="true" t="shared" si="2" ref="H6:H12">B6-E6</f>
        <v>1</v>
      </c>
      <c r="I6" s="9">
        <f>H6/E6*100</f>
        <v>25</v>
      </c>
      <c r="J6" s="9"/>
      <c r="K6" s="9">
        <v>3.36</v>
      </c>
    </row>
    <row r="7" spans="1:11" s="7" customFormat="1" ht="12.75" customHeight="1">
      <c r="A7" s="7" t="s">
        <v>7</v>
      </c>
      <c r="B7" s="8">
        <v>8</v>
      </c>
      <c r="C7" s="9">
        <f t="shared" si="0"/>
        <v>7.6190476190476195</v>
      </c>
      <c r="D7" s="9"/>
      <c r="E7" s="8">
        <v>7</v>
      </c>
      <c r="F7" s="9">
        <f t="shared" si="1"/>
        <v>7.446808510638298</v>
      </c>
      <c r="G7" s="9"/>
      <c r="H7" s="8">
        <f t="shared" si="2"/>
        <v>1</v>
      </c>
      <c r="I7" s="9">
        <f aca="true" t="shared" si="3" ref="I7:I18">H7/E7*100</f>
        <v>14.285714285714285</v>
      </c>
      <c r="J7" s="9"/>
      <c r="K7" s="9">
        <v>1.86</v>
      </c>
    </row>
    <row r="8" spans="1:11" s="7" customFormat="1" ht="12.75" customHeight="1">
      <c r="A8" s="7" t="s">
        <v>8</v>
      </c>
      <c r="B8" s="8">
        <v>1</v>
      </c>
      <c r="C8" s="9">
        <f t="shared" si="0"/>
        <v>0.9523809523809524</v>
      </c>
      <c r="D8" s="9"/>
      <c r="E8" s="8">
        <v>3</v>
      </c>
      <c r="F8" s="9">
        <f t="shared" si="1"/>
        <v>3.1914893617021276</v>
      </c>
      <c r="G8" s="9"/>
      <c r="H8" s="8">
        <f t="shared" si="2"/>
        <v>-2</v>
      </c>
      <c r="I8" s="9">
        <f t="shared" si="3"/>
        <v>-66.66666666666666</v>
      </c>
      <c r="J8" s="9"/>
      <c r="K8" s="9">
        <v>1.06</v>
      </c>
    </row>
    <row r="9" spans="1:11" s="7" customFormat="1" ht="12.75" customHeight="1">
      <c r="A9" s="7" t="s">
        <v>9</v>
      </c>
      <c r="B9" s="8">
        <v>1</v>
      </c>
      <c r="C9" s="9">
        <f t="shared" si="0"/>
        <v>0.9523809523809524</v>
      </c>
      <c r="D9" s="9"/>
      <c r="E9" s="8">
        <v>1</v>
      </c>
      <c r="F9" s="9">
        <f t="shared" si="1"/>
        <v>1.0638297872340425</v>
      </c>
      <c r="G9" s="9"/>
      <c r="H9" s="8">
        <f t="shared" si="2"/>
        <v>0</v>
      </c>
      <c r="I9" s="9">
        <f t="shared" si="3"/>
        <v>0</v>
      </c>
      <c r="J9" s="9"/>
      <c r="K9" s="9">
        <v>0.88</v>
      </c>
    </row>
    <row r="10" spans="1:11" s="7" customFormat="1" ht="12.75" customHeight="1">
      <c r="A10" s="7" t="s">
        <v>10</v>
      </c>
      <c r="B10" s="8">
        <v>3</v>
      </c>
      <c r="C10" s="9">
        <f t="shared" si="0"/>
        <v>2.857142857142857</v>
      </c>
      <c r="D10" s="9"/>
      <c r="E10" s="8">
        <v>5</v>
      </c>
      <c r="F10" s="9">
        <f t="shared" si="1"/>
        <v>5.319148936170213</v>
      </c>
      <c r="G10" s="9"/>
      <c r="H10" s="8">
        <f t="shared" si="2"/>
        <v>-2</v>
      </c>
      <c r="I10" s="9">
        <f t="shared" si="3"/>
        <v>-40</v>
      </c>
      <c r="J10" s="9"/>
      <c r="K10" s="9">
        <v>2.75</v>
      </c>
    </row>
    <row r="11" spans="1:11" s="7" customFormat="1" ht="12.75" customHeight="1">
      <c r="A11" s="7" t="s">
        <v>11</v>
      </c>
      <c r="B11" s="8">
        <v>4</v>
      </c>
      <c r="C11" s="9">
        <f t="shared" si="0"/>
        <v>3.8095238095238098</v>
      </c>
      <c r="D11" s="9"/>
      <c r="E11" s="8">
        <v>5</v>
      </c>
      <c r="F11" s="9">
        <f t="shared" si="1"/>
        <v>5.319148936170213</v>
      </c>
      <c r="G11" s="9"/>
      <c r="H11" s="8">
        <f t="shared" si="2"/>
        <v>-1</v>
      </c>
      <c r="I11" s="9">
        <f t="shared" si="3"/>
        <v>-20</v>
      </c>
      <c r="J11" s="9"/>
      <c r="K11" s="9">
        <v>3.27</v>
      </c>
    </row>
    <row r="12" spans="1:11" s="7" customFormat="1" ht="12.75" customHeight="1">
      <c r="A12" s="10" t="s">
        <v>12</v>
      </c>
      <c r="B12" s="11">
        <f>SUM(B5:B11)</f>
        <v>61</v>
      </c>
      <c r="C12" s="12">
        <f t="shared" si="0"/>
        <v>58.0952380952381</v>
      </c>
      <c r="D12" s="12"/>
      <c r="E12" s="11">
        <f>SUM(E5:E11)</f>
        <v>57</v>
      </c>
      <c r="F12" s="12">
        <f t="shared" si="1"/>
        <v>60.63829787234043</v>
      </c>
      <c r="G12" s="12"/>
      <c r="H12" s="11">
        <f t="shared" si="2"/>
        <v>4</v>
      </c>
      <c r="I12" s="12">
        <f t="shared" si="3"/>
        <v>7.017543859649122</v>
      </c>
      <c r="J12" s="12"/>
      <c r="K12" s="12">
        <v>2.7</v>
      </c>
    </row>
    <row r="13" spans="2:11" s="7" customFormat="1" ht="3" customHeight="1">
      <c r="B13" s="8"/>
      <c r="C13" s="9"/>
      <c r="D13" s="9"/>
      <c r="E13" s="8"/>
      <c r="F13" s="9"/>
      <c r="G13" s="9"/>
      <c r="H13" s="8"/>
      <c r="I13" s="9"/>
      <c r="J13" s="9"/>
      <c r="K13" s="9"/>
    </row>
    <row r="14" spans="1:11" s="7" customFormat="1" ht="12.75" customHeight="1">
      <c r="A14" s="7" t="s">
        <v>13</v>
      </c>
      <c r="B14" s="8">
        <v>12</v>
      </c>
      <c r="C14" s="9">
        <f>B14/$B$18*100</f>
        <v>11.428571428571429</v>
      </c>
      <c r="D14" s="9"/>
      <c r="E14" s="8">
        <v>13</v>
      </c>
      <c r="F14" s="9">
        <f>E14/$E$18*100</f>
        <v>13.829787234042554</v>
      </c>
      <c r="G14" s="9"/>
      <c r="H14" s="8">
        <f>B14-E14</f>
        <v>-1</v>
      </c>
      <c r="I14" s="9">
        <f t="shared" si="3"/>
        <v>-7.6923076923076925</v>
      </c>
      <c r="J14" s="9"/>
      <c r="K14" s="9">
        <v>2.45</v>
      </c>
    </row>
    <row r="15" spans="1:11" s="7" customFormat="1" ht="12.75" customHeight="1">
      <c r="A15" s="7" t="s">
        <v>14</v>
      </c>
      <c r="B15" s="8">
        <v>32</v>
      </c>
      <c r="C15" s="9">
        <f>B15/$B$18*100</f>
        <v>30.476190476190478</v>
      </c>
      <c r="D15" s="9"/>
      <c r="E15" s="8">
        <v>24</v>
      </c>
      <c r="F15" s="9">
        <f>E15/$E$18*100</f>
        <v>25.53191489361702</v>
      </c>
      <c r="G15" s="9"/>
      <c r="H15" s="8">
        <f>B15-E15</f>
        <v>8</v>
      </c>
      <c r="I15" s="9">
        <f t="shared" si="3"/>
        <v>33.33333333333333</v>
      </c>
      <c r="J15" s="9"/>
      <c r="K15" s="9">
        <v>2.94</v>
      </c>
    </row>
    <row r="16" spans="1:11" s="7" customFormat="1" ht="12.75" customHeight="1">
      <c r="A16" s="10" t="s">
        <v>15</v>
      </c>
      <c r="B16" s="11">
        <f>SUM(B12:B15)</f>
        <v>105</v>
      </c>
      <c r="C16" s="11">
        <f>B16/$B$18*100</f>
        <v>100</v>
      </c>
      <c r="D16" s="12"/>
      <c r="E16" s="11">
        <f>SUM(E12:E15)</f>
        <v>94</v>
      </c>
      <c r="F16" s="11">
        <f>E16/$E$18*100</f>
        <v>100</v>
      </c>
      <c r="G16" s="12"/>
      <c r="H16" s="11">
        <f>B16-E16</f>
        <v>11</v>
      </c>
      <c r="I16" s="12">
        <f t="shared" si="3"/>
        <v>11.702127659574469</v>
      </c>
      <c r="J16" s="12"/>
      <c r="K16" s="12">
        <v>2.72</v>
      </c>
    </row>
    <row r="17" spans="2:11" s="7" customFormat="1" ht="3" customHeight="1">
      <c r="B17" s="8"/>
      <c r="C17" s="9"/>
      <c r="D17" s="9"/>
      <c r="E17" s="8"/>
      <c r="F17" s="9"/>
      <c r="G17" s="9"/>
      <c r="H17" s="8"/>
      <c r="I17" s="9"/>
      <c r="J17" s="9"/>
      <c r="K17" s="9"/>
    </row>
    <row r="18" spans="1:11" s="7" customFormat="1" ht="12.75" customHeight="1" thickBot="1">
      <c r="A18" s="13" t="s">
        <v>16</v>
      </c>
      <c r="B18" s="14">
        <f>B16</f>
        <v>105</v>
      </c>
      <c r="C18" s="11">
        <f>B18/$B$18*100</f>
        <v>100</v>
      </c>
      <c r="D18" s="12"/>
      <c r="E18" s="14">
        <f>E16</f>
        <v>94</v>
      </c>
      <c r="F18" s="11">
        <f>E18/$E$18*100</f>
        <v>100</v>
      </c>
      <c r="G18" s="12"/>
      <c r="H18" s="11">
        <f>B18-E18</f>
        <v>11</v>
      </c>
      <c r="I18" s="12">
        <f t="shared" si="3"/>
        <v>11.702127659574469</v>
      </c>
      <c r="J18" s="12"/>
      <c r="K18" s="12">
        <v>2.72</v>
      </c>
    </row>
    <row r="19" spans="1:11" s="7" customFormat="1" ht="12.75" customHeight="1">
      <c r="A19" s="15" t="s">
        <v>17</v>
      </c>
      <c r="C19" s="16"/>
      <c r="D19" s="16"/>
      <c r="E19" s="16"/>
      <c r="F19" s="16"/>
      <c r="G19" s="16"/>
      <c r="H19" s="16"/>
      <c r="I19" s="16"/>
      <c r="J19" s="16"/>
      <c r="K19" s="16"/>
    </row>
    <row r="20" ht="15.75">
      <c r="A20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Quesada Grau</dc:creator>
  <cp:keywords/>
  <dc:description/>
  <cp:lastModifiedBy>Usuario de Windows</cp:lastModifiedBy>
  <dcterms:created xsi:type="dcterms:W3CDTF">2021-09-28T09:53:19Z</dcterms:created>
  <dcterms:modified xsi:type="dcterms:W3CDTF">2023-01-11T14:29:06Z</dcterms:modified>
  <cp:category/>
  <cp:version/>
  <cp:contentType/>
  <cp:contentStatus/>
</cp:coreProperties>
</file>